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2023,24,25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<sst xmlns="http://schemas.openxmlformats.org/spreadsheetml/2006/main" count="103" uniqueCount="66">
  <si>
    <t xml:space="preserve">kancelářské potřeby </t>
  </si>
  <si>
    <t xml:space="preserve">  </t>
  </si>
  <si>
    <t xml:space="preserve"> </t>
  </si>
  <si>
    <t>kancelářské potřeby</t>
  </si>
  <si>
    <t xml:space="preserve">noviny knihy </t>
  </si>
  <si>
    <t xml:space="preserve">čistící a uklid.prostředky </t>
  </si>
  <si>
    <t xml:space="preserve">řežijní materiál </t>
  </si>
  <si>
    <t xml:space="preserve">OOPP </t>
  </si>
  <si>
    <t xml:space="preserve">hračky, škol.a uč.pomůcky </t>
  </si>
  <si>
    <t xml:space="preserve">el.energie </t>
  </si>
  <si>
    <t xml:space="preserve">plyn </t>
  </si>
  <si>
    <t xml:space="preserve">cestovné </t>
  </si>
  <si>
    <t xml:space="preserve">služby - tel.poplatky </t>
  </si>
  <si>
    <t>služby - správa PC</t>
  </si>
  <si>
    <t xml:space="preserve">služby - bankovni poplatky </t>
  </si>
  <si>
    <t xml:space="preserve">služby - poštovné </t>
  </si>
  <si>
    <t>Inventář</t>
  </si>
  <si>
    <t xml:space="preserve"> noviny knihy </t>
  </si>
  <si>
    <t xml:space="preserve">úklidove a čistící prostředky </t>
  </si>
  <si>
    <t>OOPP</t>
  </si>
  <si>
    <t>el.energie</t>
  </si>
  <si>
    <t xml:space="preserve">Plyn </t>
  </si>
  <si>
    <t>ost.služby a opravy</t>
  </si>
  <si>
    <t>služby revize a rozbory vody</t>
  </si>
  <si>
    <t xml:space="preserve">služby  - školení </t>
  </si>
  <si>
    <t xml:space="preserve">režijní materiál </t>
  </si>
  <si>
    <t xml:space="preserve">Mateřská škola </t>
  </si>
  <si>
    <t xml:space="preserve">celkem </t>
  </si>
  <si>
    <t xml:space="preserve">lékařská prohlídka </t>
  </si>
  <si>
    <t xml:space="preserve">opravy </t>
  </si>
  <si>
    <t xml:space="preserve">telefonni poplatky </t>
  </si>
  <si>
    <t>služby- bankovní poplatky</t>
  </si>
  <si>
    <t xml:space="preserve">služby - správa PC </t>
  </si>
  <si>
    <t xml:space="preserve">ŠJ </t>
  </si>
  <si>
    <t xml:space="preserve">ost.služby </t>
  </si>
  <si>
    <t xml:space="preserve">drobný inventář </t>
  </si>
  <si>
    <t>služby - rezvize</t>
  </si>
  <si>
    <t>524 …</t>
  </si>
  <si>
    <t xml:space="preserve">OON _ dohody provozní </t>
  </si>
  <si>
    <t>HM _ KU UZ 333 53</t>
  </si>
  <si>
    <t>OON _ KU UZ 333 53</t>
  </si>
  <si>
    <t>Odvody pojistné KU UZ 333 53</t>
  </si>
  <si>
    <t>FKSP KU UZ 333 53</t>
  </si>
  <si>
    <t>ONIV KU UZ 333 53</t>
  </si>
  <si>
    <t xml:space="preserve">Školní jídlena </t>
  </si>
  <si>
    <t>Neinvestiční dotace KU UZ 333 53</t>
  </si>
  <si>
    <t xml:space="preserve">Mateřská škola Borová </t>
  </si>
  <si>
    <t xml:space="preserve">Borová 106, 569 82  Borová </t>
  </si>
  <si>
    <t xml:space="preserve">přepočet </t>
  </si>
  <si>
    <t xml:space="preserve">lékařské prohlídky </t>
  </si>
  <si>
    <t>náklady pro ŠJ budou účtovány a vedeny  pod účelových znakem 00001</t>
  </si>
  <si>
    <t>učitelská a dětská knihovna</t>
  </si>
  <si>
    <t>služby GDPR</t>
  </si>
  <si>
    <t>IČO : 71003045    telefon 461 743 117   email: reditel.ms.borova@unet.cz</t>
  </si>
  <si>
    <t xml:space="preserve">opravy v kuchyni </t>
  </si>
  <si>
    <t xml:space="preserve">CELKOVÁ DOTACE </t>
  </si>
  <si>
    <t>ROK 2023</t>
  </si>
  <si>
    <t>ROK 2024</t>
  </si>
  <si>
    <t xml:space="preserve">Střednědobý rozpočtový výhled   </t>
  </si>
  <si>
    <t>Vypracovala : Šumpíková Jana, Smejkalová Blanka</t>
  </si>
  <si>
    <t>ROK 2025</t>
  </si>
  <si>
    <t>pojištění majetku + DAS</t>
  </si>
  <si>
    <t>ŠJ</t>
  </si>
  <si>
    <t>ROK 2022</t>
  </si>
  <si>
    <t>z částky 267 800 Kc =  52,76 %   =  141 291,28 Kč</t>
  </si>
  <si>
    <t>Schválený  střednědobý rozpočtový výhled  pro rok 2022, 2023,2024,2025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</si>
</sst>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  <numFmt numFmtId="167" formatCode="0.000"/>
    <numFmt numFmtId="168" formatCode="[$-405]dddd\ d\.\ mmmm\ yyyy"/>
    <numFmt numFmtId="169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i/>
      <u val="single"/>
      <sz val="16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7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3" fontId="2" fillId="35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Font="1" applyAlignment="1">
      <alignment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169" fontId="27" fillId="0" borderId="11" xfId="0" applyNumberFormat="1" applyFont="1" applyBorder="1" applyAlignment="1">
      <alignment horizontal="center"/>
    </xf>
    <xf numFmtId="169" fontId="27" fillId="0" borderId="13" xfId="0" applyNumberFormat="1" applyFont="1" applyBorder="1" applyAlignment="1">
      <alignment horizontal="center"/>
    </xf>
    <xf numFmtId="169" fontId="27" fillId="0" borderId="10" xfId="0" applyNumberFormat="1" applyFont="1" applyBorder="1" applyAlignment="1">
      <alignment horizontal="center"/>
    </xf>
    <xf numFmtId="169" fontId="42" fillId="17" borderId="10" xfId="0" applyNumberFormat="1" applyFont="1" applyFill="1" applyBorder="1" applyAlignment="1">
      <alignment horizontal="center"/>
    </xf>
    <xf numFmtId="0" fontId="27" fillId="0" borderId="0" xfId="0" applyFont="1" applyBorder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17" borderId="10" xfId="0" applyFill="1" applyBorder="1" applyAlignment="1">
      <alignment horizontal="center"/>
    </xf>
    <xf numFmtId="0" fontId="27" fillId="17" borderId="10" xfId="0" applyFont="1" applyFill="1" applyBorder="1" applyAlignment="1">
      <alignment horizontal="center"/>
    </xf>
    <xf numFmtId="169" fontId="43" fillId="17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169" fontId="10" fillId="17" borderId="12" xfId="0" applyNumberFormat="1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35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169" fontId="2" fillId="0" borderId="11" xfId="0" applyNumberFormat="1" applyFont="1" applyBorder="1" applyAlignment="1">
      <alignment/>
    </xf>
    <xf numFmtId="169" fontId="2" fillId="35" borderId="11" xfId="0" applyNumberFormat="1" applyFont="1" applyFill="1" applyBorder="1" applyAlignment="1">
      <alignment/>
    </xf>
    <xf numFmtId="169" fontId="0" fillId="0" borderId="0" xfId="0" applyNumberFormat="1" applyAlignment="1">
      <alignment horizontal="center"/>
    </xf>
    <xf numFmtId="0" fontId="27" fillId="17" borderId="12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/>
    </xf>
    <xf numFmtId="0" fontId="44" fillId="17" borderId="10" xfId="0" applyFont="1" applyFill="1" applyBorder="1" applyAlignment="1">
      <alignment horizontal="center"/>
    </xf>
    <xf numFmtId="169" fontId="9" fillId="17" borderId="12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27" fillId="0" borderId="11" xfId="0" applyNumberFormat="1" applyFont="1" applyBorder="1" applyAlignment="1">
      <alignment horizontal="center"/>
    </xf>
    <xf numFmtId="169" fontId="27" fillId="0" borderId="13" xfId="0" applyNumberFormat="1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6" fillId="17" borderId="11" xfId="0" applyFont="1" applyFill="1" applyBorder="1" applyAlignment="1">
      <alignment horizontal="center"/>
    </xf>
    <xf numFmtId="0" fontId="6" fillId="17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169" fontId="42" fillId="11" borderId="11" xfId="0" applyNumberFormat="1" applyFont="1" applyFill="1" applyBorder="1" applyAlignment="1">
      <alignment horizontal="center"/>
    </xf>
    <xf numFmtId="169" fontId="42" fillId="11" borderId="13" xfId="0" applyNumberFormat="1" applyFont="1" applyFill="1" applyBorder="1" applyAlignment="1">
      <alignment horizontal="center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3" fontId="27" fillId="0" borderId="11" xfId="0" applyNumberFormat="1" applyFont="1" applyBorder="1" applyAlignment="1">
      <alignment horizontal="center"/>
    </xf>
    <xf numFmtId="3" fontId="27" fillId="0" borderId="12" xfId="0" applyNumberFormat="1" applyFont="1" applyBorder="1" applyAlignment="1">
      <alignment horizontal="center"/>
    </xf>
    <xf numFmtId="3" fontId="27" fillId="0" borderId="13" xfId="0" applyNumberFormat="1" applyFont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169" fontId="10" fillId="17" borderId="11" xfId="0" applyNumberFormat="1" applyFont="1" applyFill="1" applyBorder="1" applyAlignment="1">
      <alignment horizontal="center"/>
    </xf>
    <xf numFmtId="169" fontId="10" fillId="17" borderId="12" xfId="0" applyNumberFormat="1" applyFont="1" applyFill="1" applyBorder="1" applyAlignment="1">
      <alignment horizontal="center"/>
    </xf>
    <xf numFmtId="169" fontId="10" fillId="17" borderId="13" xfId="0" applyNumberFormat="1" applyFont="1" applyFill="1" applyBorder="1" applyAlignment="1">
      <alignment horizontal="center"/>
    </xf>
    <xf numFmtId="0" fontId="8" fillId="17" borderId="11" xfId="0" applyFont="1" applyFill="1" applyBorder="1" applyAlignment="1">
      <alignment horizontal="center"/>
    </xf>
    <xf numFmtId="0" fontId="8" fillId="17" borderId="12" xfId="0" applyFont="1" applyFill="1" applyBorder="1" applyAlignment="1">
      <alignment horizontal="center"/>
    </xf>
    <xf numFmtId="0" fontId="8" fillId="17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169" fontId="42" fillId="17" borderId="11" xfId="0" applyNumberFormat="1" applyFont="1" applyFill="1" applyBorder="1" applyAlignment="1">
      <alignment horizontal="center"/>
    </xf>
    <xf numFmtId="169" fontId="42" fillId="17" borderId="13" xfId="0" applyNumberFormat="1" applyFont="1" applyFill="1" applyBorder="1" applyAlignment="1">
      <alignment horizontal="center"/>
    </xf>
    <xf numFmtId="0" fontId="9" fillId="17" borderId="11" xfId="0" applyFont="1" applyFill="1" applyBorder="1" applyAlignment="1">
      <alignment horizontal="center"/>
    </xf>
    <xf numFmtId="0" fontId="9" fillId="17" borderId="12" xfId="0" applyFont="1" applyFill="1" applyBorder="1" applyAlignment="1">
      <alignment horizontal="center"/>
    </xf>
    <xf numFmtId="0" fontId="9" fillId="17" borderId="13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7"/>
  <sheetViews>
    <sheetView tabSelected="1" zoomScalePageLayoutView="0" workbookViewId="0" topLeftCell="A1">
      <selection activeCell="M9" sqref="M9"/>
    </sheetView>
  </sheetViews>
  <sheetFormatPr defaultColWidth="9.140625" defaultRowHeight="15"/>
  <cols>
    <col min="5" max="5" width="20.421875" style="0" customWidth="1"/>
    <col min="6" max="6" width="4.28125" style="0" customWidth="1"/>
    <col min="7" max="7" width="4.7109375" style="0" hidden="1" customWidth="1"/>
    <col min="8" max="8" width="16.57421875" style="0" customWidth="1"/>
    <col min="10" max="10" width="14.57421875" style="0" customWidth="1"/>
    <col min="11" max="11" width="17.7109375" style="0" customWidth="1"/>
    <col min="12" max="12" width="17.140625" style="0" customWidth="1"/>
    <col min="13" max="13" width="16.7109375" style="0" customWidth="1"/>
    <col min="14" max="16" width="14.00390625" style="0" bestFit="1" customWidth="1"/>
  </cols>
  <sheetData>
    <row r="2" spans="2:12" ht="18.75">
      <c r="B2" s="61" t="s">
        <v>46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2:12" ht="18.75">
      <c r="B3" s="61" t="s">
        <v>47</v>
      </c>
      <c r="C3" s="61"/>
      <c r="D3" s="61"/>
      <c r="E3" s="61"/>
      <c r="F3" s="61"/>
      <c r="G3" s="61"/>
      <c r="H3" s="61"/>
      <c r="I3" s="61"/>
      <c r="J3" s="61"/>
      <c r="K3" s="61"/>
      <c r="L3" s="61"/>
    </row>
    <row r="4" spans="2:12" ht="15">
      <c r="B4" s="62" t="s">
        <v>53</v>
      </c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15">
      <c r="B5" s="63"/>
      <c r="C5" s="64"/>
      <c r="D5" s="64"/>
      <c r="E5" s="64"/>
      <c r="F5" s="64"/>
      <c r="G5" s="64"/>
      <c r="H5" s="64"/>
      <c r="I5" s="64"/>
      <c r="J5" s="64"/>
      <c r="K5" s="64"/>
      <c r="L5" s="65"/>
    </row>
    <row r="6" spans="2:12" ht="23.25">
      <c r="B6" s="60" t="s">
        <v>65</v>
      </c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2:12" ht="15">
      <c r="B7" s="63"/>
      <c r="C7" s="64"/>
      <c r="D7" s="64"/>
      <c r="E7" s="65"/>
      <c r="F7" s="1"/>
      <c r="G7" s="37"/>
      <c r="H7" s="37"/>
      <c r="I7" s="63"/>
      <c r="J7" s="65"/>
      <c r="K7" s="1"/>
      <c r="L7" s="1"/>
    </row>
    <row r="8" spans="2:12" ht="15">
      <c r="B8" s="52" t="s">
        <v>1</v>
      </c>
      <c r="C8" s="53"/>
      <c r="D8" s="53"/>
      <c r="E8" s="54"/>
      <c r="F8" s="4" t="s">
        <v>2</v>
      </c>
      <c r="G8" s="36"/>
      <c r="H8" s="45">
        <v>2022</v>
      </c>
      <c r="I8" s="72">
        <v>2023</v>
      </c>
      <c r="J8" s="73"/>
      <c r="K8" s="47">
        <v>2024</v>
      </c>
      <c r="L8" s="47">
        <v>2025</v>
      </c>
    </row>
    <row r="9" spans="2:12" ht="15">
      <c r="B9" s="52" t="s">
        <v>2</v>
      </c>
      <c r="C9" s="53"/>
      <c r="D9" s="53"/>
      <c r="E9" s="54"/>
      <c r="F9" s="4" t="s">
        <v>2</v>
      </c>
      <c r="G9" s="36"/>
      <c r="H9" s="46"/>
      <c r="I9" s="77" t="s">
        <v>2</v>
      </c>
      <c r="J9" s="78"/>
      <c r="K9" s="30"/>
      <c r="L9" s="30"/>
    </row>
    <row r="10" spans="2:12" ht="15">
      <c r="B10" s="2">
        <v>501300</v>
      </c>
      <c r="C10" s="55" t="s">
        <v>3</v>
      </c>
      <c r="D10" s="56"/>
      <c r="E10" s="57"/>
      <c r="F10" s="3"/>
      <c r="G10" s="38"/>
      <c r="H10" s="41">
        <v>10000</v>
      </c>
      <c r="I10" s="58">
        <v>10000</v>
      </c>
      <c r="J10" s="59"/>
      <c r="K10" s="24">
        <v>10000</v>
      </c>
      <c r="L10" s="24">
        <v>10000</v>
      </c>
    </row>
    <row r="11" spans="2:12" ht="15">
      <c r="B11" s="2">
        <v>501310</v>
      </c>
      <c r="C11" s="55" t="s">
        <v>4</v>
      </c>
      <c r="D11" s="56"/>
      <c r="E11" s="57"/>
      <c r="F11" s="3"/>
      <c r="G11" s="38"/>
      <c r="H11" s="41">
        <v>2000</v>
      </c>
      <c r="I11" s="58">
        <v>2000</v>
      </c>
      <c r="J11" s="59"/>
      <c r="K11" s="24">
        <v>2000</v>
      </c>
      <c r="L11" s="24">
        <v>2000</v>
      </c>
    </row>
    <row r="12" spans="2:12" ht="15">
      <c r="B12" s="2">
        <v>501320</v>
      </c>
      <c r="C12" s="55" t="s">
        <v>5</v>
      </c>
      <c r="D12" s="56"/>
      <c r="E12" s="57"/>
      <c r="F12" s="3"/>
      <c r="G12" s="38"/>
      <c r="H12" s="41">
        <v>12000</v>
      </c>
      <c r="I12" s="58">
        <v>12000</v>
      </c>
      <c r="J12" s="59"/>
      <c r="K12" s="24">
        <v>12000</v>
      </c>
      <c r="L12" s="24">
        <v>12000</v>
      </c>
    </row>
    <row r="13" spans="2:12" ht="15">
      <c r="B13" s="2">
        <v>501340</v>
      </c>
      <c r="C13" s="55" t="s">
        <v>6</v>
      </c>
      <c r="D13" s="56"/>
      <c r="E13" s="57"/>
      <c r="F13" s="3"/>
      <c r="G13" s="38"/>
      <c r="H13" s="41">
        <v>37000</v>
      </c>
      <c r="I13" s="58">
        <v>35000</v>
      </c>
      <c r="J13" s="59"/>
      <c r="K13" s="24">
        <v>35000</v>
      </c>
      <c r="L13" s="24">
        <v>35000</v>
      </c>
    </row>
    <row r="14" spans="2:14" ht="15">
      <c r="B14" s="2">
        <v>501360</v>
      </c>
      <c r="C14" s="55" t="s">
        <v>51</v>
      </c>
      <c r="D14" s="56"/>
      <c r="E14" s="57"/>
      <c r="F14" s="3"/>
      <c r="G14" s="38"/>
      <c r="H14" s="41">
        <v>6000</v>
      </c>
      <c r="I14" s="58">
        <v>6000</v>
      </c>
      <c r="J14" s="59"/>
      <c r="K14" s="24">
        <v>6000</v>
      </c>
      <c r="L14" s="24">
        <v>6000</v>
      </c>
      <c r="N14" s="27"/>
    </row>
    <row r="15" spans="2:13" ht="15">
      <c r="B15" s="2">
        <v>501370</v>
      </c>
      <c r="C15" s="55" t="s">
        <v>7</v>
      </c>
      <c r="D15" s="56"/>
      <c r="E15" s="57"/>
      <c r="F15" s="3"/>
      <c r="G15" s="38"/>
      <c r="H15" s="41">
        <v>4000</v>
      </c>
      <c r="I15" s="58">
        <v>4000</v>
      </c>
      <c r="J15" s="59"/>
      <c r="K15" s="24">
        <v>3000</v>
      </c>
      <c r="L15" s="24">
        <v>4000</v>
      </c>
      <c r="M15" s="26"/>
    </row>
    <row r="16" spans="2:13" ht="15">
      <c r="B16" s="2">
        <v>501380</v>
      </c>
      <c r="C16" s="55" t="s">
        <v>8</v>
      </c>
      <c r="D16" s="56"/>
      <c r="E16" s="57"/>
      <c r="F16" s="3"/>
      <c r="G16" s="38"/>
      <c r="H16" s="41">
        <v>7000</v>
      </c>
      <c r="I16" s="58">
        <v>7000</v>
      </c>
      <c r="J16" s="59"/>
      <c r="K16" s="24">
        <v>7000</v>
      </c>
      <c r="L16" s="24">
        <v>7000</v>
      </c>
      <c r="M16" s="26"/>
    </row>
    <row r="17" spans="2:12" ht="15">
      <c r="B17" s="3"/>
      <c r="C17" s="55"/>
      <c r="D17" s="56"/>
      <c r="E17" s="57"/>
      <c r="F17" s="3"/>
      <c r="G17" s="38"/>
      <c r="H17" s="41"/>
      <c r="I17" s="58"/>
      <c r="J17" s="59"/>
      <c r="K17" s="24"/>
      <c r="L17" s="24"/>
    </row>
    <row r="18" spans="2:13" ht="15">
      <c r="B18" s="2">
        <v>502300</v>
      </c>
      <c r="C18" s="55" t="s">
        <v>9</v>
      </c>
      <c r="D18" s="56"/>
      <c r="E18" s="57"/>
      <c r="F18" s="3"/>
      <c r="G18" s="38"/>
      <c r="H18" s="41">
        <v>90000</v>
      </c>
      <c r="I18" s="58">
        <v>90000</v>
      </c>
      <c r="J18" s="59"/>
      <c r="K18" s="24">
        <v>90000</v>
      </c>
      <c r="L18" s="24">
        <v>90000</v>
      </c>
      <c r="M18" s="28"/>
    </row>
    <row r="19" spans="2:14" ht="15">
      <c r="B19" s="2">
        <v>502320</v>
      </c>
      <c r="C19" s="55" t="s">
        <v>10</v>
      </c>
      <c r="D19" s="56"/>
      <c r="E19" s="57"/>
      <c r="F19" s="3"/>
      <c r="G19" s="38"/>
      <c r="H19" s="41">
        <v>53000</v>
      </c>
      <c r="I19" s="58">
        <v>53000</v>
      </c>
      <c r="J19" s="59"/>
      <c r="K19" s="24">
        <v>53000</v>
      </c>
      <c r="L19" s="24">
        <v>53000</v>
      </c>
      <c r="M19" s="28"/>
      <c r="N19" s="28"/>
    </row>
    <row r="20" spans="2:14" ht="15">
      <c r="B20" s="2"/>
      <c r="C20" s="55"/>
      <c r="D20" s="56"/>
      <c r="E20" s="57"/>
      <c r="F20" s="3"/>
      <c r="G20" s="38"/>
      <c r="H20" s="41"/>
      <c r="I20" s="22"/>
      <c r="J20" s="23"/>
      <c r="K20" s="24"/>
      <c r="L20" s="24"/>
      <c r="M20" s="28"/>
      <c r="N20" s="28"/>
    </row>
    <row r="21" spans="2:12" ht="15">
      <c r="B21" s="9">
        <v>511300</v>
      </c>
      <c r="C21" s="74" t="s">
        <v>29</v>
      </c>
      <c r="D21" s="75"/>
      <c r="E21" s="76"/>
      <c r="F21" s="9"/>
      <c r="G21" s="39"/>
      <c r="H21" s="42">
        <v>15000</v>
      </c>
      <c r="I21" s="58">
        <v>15000</v>
      </c>
      <c r="J21" s="59"/>
      <c r="K21" s="24">
        <v>15000</v>
      </c>
      <c r="L21" s="24">
        <v>15000</v>
      </c>
    </row>
    <row r="22" spans="2:14" ht="15">
      <c r="B22" s="3"/>
      <c r="C22" s="55"/>
      <c r="D22" s="56"/>
      <c r="E22" s="57"/>
      <c r="F22" s="3"/>
      <c r="G22" s="38"/>
      <c r="H22" s="41"/>
      <c r="I22" s="22"/>
      <c r="J22" s="23"/>
      <c r="K22" s="24"/>
      <c r="L22" s="24"/>
      <c r="N22" s="28"/>
    </row>
    <row r="23" spans="2:13" ht="15">
      <c r="B23" s="2">
        <v>512300</v>
      </c>
      <c r="C23" s="55" t="s">
        <v>11</v>
      </c>
      <c r="D23" s="56"/>
      <c r="E23" s="57"/>
      <c r="F23" s="3"/>
      <c r="G23" s="38"/>
      <c r="H23" s="41">
        <v>3000</v>
      </c>
      <c r="I23" s="58">
        <v>3000</v>
      </c>
      <c r="J23" s="59"/>
      <c r="K23" s="24">
        <v>3000</v>
      </c>
      <c r="L23" s="24">
        <v>3000</v>
      </c>
      <c r="M23" s="28"/>
    </row>
    <row r="24" spans="2:14" ht="15">
      <c r="B24" s="3"/>
      <c r="C24" s="55"/>
      <c r="D24" s="56"/>
      <c r="E24" s="57"/>
      <c r="F24" s="3"/>
      <c r="G24" s="38"/>
      <c r="H24" s="41"/>
      <c r="I24" s="58"/>
      <c r="J24" s="59"/>
      <c r="K24" s="24"/>
      <c r="L24" s="24"/>
      <c r="M24" s="28"/>
      <c r="N24" s="28"/>
    </row>
    <row r="25" spans="2:14" ht="15">
      <c r="B25" s="2">
        <v>518300</v>
      </c>
      <c r="C25" s="55" t="s">
        <v>34</v>
      </c>
      <c r="D25" s="56"/>
      <c r="E25" s="57"/>
      <c r="F25" s="3"/>
      <c r="G25" s="38"/>
      <c r="H25" s="41">
        <v>2000</v>
      </c>
      <c r="I25" s="58">
        <v>2000</v>
      </c>
      <c r="J25" s="59"/>
      <c r="K25" s="24">
        <v>2000</v>
      </c>
      <c r="L25" s="24">
        <v>2000</v>
      </c>
      <c r="M25" s="28"/>
      <c r="N25" s="28"/>
    </row>
    <row r="26" spans="2:14" ht="15">
      <c r="B26" s="2">
        <v>518310</v>
      </c>
      <c r="C26" s="55" t="s">
        <v>36</v>
      </c>
      <c r="D26" s="56"/>
      <c r="E26" s="57"/>
      <c r="F26" s="3"/>
      <c r="G26" s="38"/>
      <c r="H26" s="41">
        <v>4000</v>
      </c>
      <c r="I26" s="58">
        <v>4000</v>
      </c>
      <c r="J26" s="59"/>
      <c r="K26" s="24">
        <v>5000</v>
      </c>
      <c r="L26" s="24">
        <v>5000</v>
      </c>
      <c r="N26" s="28"/>
    </row>
    <row r="27" spans="2:13" ht="15">
      <c r="B27" s="2">
        <v>518330</v>
      </c>
      <c r="C27" s="55" t="s">
        <v>12</v>
      </c>
      <c r="D27" s="56"/>
      <c r="E27" s="57"/>
      <c r="F27" s="3"/>
      <c r="G27" s="38"/>
      <c r="H27" s="41">
        <v>2000</v>
      </c>
      <c r="I27" s="58">
        <v>2000</v>
      </c>
      <c r="J27" s="59"/>
      <c r="K27" s="24">
        <v>2000</v>
      </c>
      <c r="L27" s="24">
        <v>2000</v>
      </c>
      <c r="M27" s="28"/>
    </row>
    <row r="28" spans="2:13" ht="15">
      <c r="B28" s="2">
        <v>518370</v>
      </c>
      <c r="C28" s="55" t="s">
        <v>13</v>
      </c>
      <c r="D28" s="56"/>
      <c r="E28" s="57"/>
      <c r="F28" s="3"/>
      <c r="G28" s="38"/>
      <c r="H28" s="41">
        <v>12000</v>
      </c>
      <c r="I28" s="58">
        <v>12000</v>
      </c>
      <c r="J28" s="59"/>
      <c r="K28" s="24">
        <v>10000</v>
      </c>
      <c r="L28" s="24">
        <v>10000</v>
      </c>
      <c r="M28" s="28"/>
    </row>
    <row r="29" spans="2:13" ht="15">
      <c r="B29" s="2">
        <v>518400</v>
      </c>
      <c r="C29" s="55" t="s">
        <v>14</v>
      </c>
      <c r="D29" s="56"/>
      <c r="E29" s="57"/>
      <c r="F29" s="3"/>
      <c r="G29" s="38"/>
      <c r="H29" s="41">
        <v>4000</v>
      </c>
      <c r="I29" s="58">
        <v>4000</v>
      </c>
      <c r="J29" s="59"/>
      <c r="K29" s="24">
        <v>4000</v>
      </c>
      <c r="L29" s="24">
        <v>4000</v>
      </c>
      <c r="M29" s="28"/>
    </row>
    <row r="30" spans="2:12" ht="15">
      <c r="B30" s="2">
        <v>518410</v>
      </c>
      <c r="C30" s="55" t="s">
        <v>52</v>
      </c>
      <c r="D30" s="56"/>
      <c r="E30" s="57"/>
      <c r="F30" s="3"/>
      <c r="G30" s="38"/>
      <c r="H30" s="41">
        <v>12000</v>
      </c>
      <c r="I30" s="58">
        <v>12000</v>
      </c>
      <c r="J30" s="59"/>
      <c r="K30" s="24">
        <v>12000</v>
      </c>
      <c r="L30" s="24">
        <v>12000</v>
      </c>
    </row>
    <row r="31" spans="2:15" ht="15">
      <c r="B31" s="2">
        <v>518430</v>
      </c>
      <c r="C31" s="55" t="s">
        <v>15</v>
      </c>
      <c r="D31" s="56"/>
      <c r="E31" s="57"/>
      <c r="F31" s="3"/>
      <c r="G31" s="38"/>
      <c r="H31" s="41">
        <v>1000</v>
      </c>
      <c r="I31" s="58">
        <v>1000</v>
      </c>
      <c r="J31" s="59"/>
      <c r="K31" s="24">
        <v>1000</v>
      </c>
      <c r="L31" s="24">
        <v>1000</v>
      </c>
      <c r="O31" s="28"/>
    </row>
    <row r="32" spans="2:15" ht="15">
      <c r="B32" s="2"/>
      <c r="C32" s="11"/>
      <c r="D32" s="12"/>
      <c r="E32" s="13"/>
      <c r="F32" s="3"/>
      <c r="G32" s="38"/>
      <c r="H32" s="41"/>
      <c r="I32" s="22"/>
      <c r="J32" s="23"/>
      <c r="K32" s="24"/>
      <c r="L32" s="18"/>
      <c r="O32" s="28"/>
    </row>
    <row r="33" spans="2:15" ht="15">
      <c r="B33" s="2">
        <v>521500</v>
      </c>
      <c r="C33" s="55" t="s">
        <v>39</v>
      </c>
      <c r="D33" s="56"/>
      <c r="E33" s="57"/>
      <c r="F33" s="3"/>
      <c r="G33" s="38"/>
      <c r="H33" s="41">
        <v>3000000</v>
      </c>
      <c r="I33" s="58">
        <v>3200000</v>
      </c>
      <c r="J33" s="59"/>
      <c r="K33" s="24">
        <v>3200000</v>
      </c>
      <c r="L33" s="24">
        <v>3200000</v>
      </c>
      <c r="O33" s="28"/>
    </row>
    <row r="34" spans="2:15" ht="15">
      <c r="B34" s="2">
        <v>521510</v>
      </c>
      <c r="C34" s="55" t="s">
        <v>40</v>
      </c>
      <c r="D34" s="56"/>
      <c r="E34" s="57"/>
      <c r="F34" s="3"/>
      <c r="G34" s="38"/>
      <c r="H34" s="41">
        <v>25000</v>
      </c>
      <c r="I34" s="58">
        <v>25000</v>
      </c>
      <c r="J34" s="59"/>
      <c r="K34" s="24">
        <v>30000</v>
      </c>
      <c r="L34" s="24">
        <v>40000</v>
      </c>
      <c r="O34" s="28"/>
    </row>
    <row r="35" spans="2:14" ht="15">
      <c r="B35" s="2" t="s">
        <v>37</v>
      </c>
      <c r="C35" s="55" t="s">
        <v>41</v>
      </c>
      <c r="D35" s="56"/>
      <c r="E35" s="57"/>
      <c r="F35" s="3"/>
      <c r="G35" s="38"/>
      <c r="H35" s="41">
        <v>1014000</v>
      </c>
      <c r="I35" s="58">
        <v>1081600</v>
      </c>
      <c r="J35" s="59"/>
      <c r="K35" s="24">
        <v>1081600</v>
      </c>
      <c r="L35" s="24">
        <v>1081600</v>
      </c>
      <c r="N35" s="28"/>
    </row>
    <row r="36" spans="2:15" ht="15">
      <c r="B36" s="2">
        <v>527500</v>
      </c>
      <c r="C36" s="55" t="s">
        <v>42</v>
      </c>
      <c r="D36" s="56"/>
      <c r="E36" s="57"/>
      <c r="F36" s="3"/>
      <c r="G36" s="38"/>
      <c r="H36" s="41">
        <v>60000</v>
      </c>
      <c r="I36" s="58">
        <v>64000</v>
      </c>
      <c r="J36" s="59"/>
      <c r="K36" s="24">
        <v>64000</v>
      </c>
      <c r="L36" s="24">
        <v>64000</v>
      </c>
      <c r="N36" s="28" t="s">
        <v>2</v>
      </c>
      <c r="O36" s="28"/>
    </row>
    <row r="37" spans="2:15" ht="15">
      <c r="B37" s="2">
        <v>501500</v>
      </c>
      <c r="C37" s="55" t="s">
        <v>43</v>
      </c>
      <c r="D37" s="56"/>
      <c r="E37" s="57"/>
      <c r="F37" s="3"/>
      <c r="G37" s="38"/>
      <c r="H37" s="41">
        <v>30000</v>
      </c>
      <c r="I37" s="58">
        <v>30000</v>
      </c>
      <c r="J37" s="59"/>
      <c r="K37" s="24">
        <v>30000</v>
      </c>
      <c r="L37" s="24">
        <v>35000</v>
      </c>
      <c r="N37" s="28" t="s">
        <v>2</v>
      </c>
      <c r="O37" s="28"/>
    </row>
    <row r="38" spans="2:15" ht="15">
      <c r="B38" s="2"/>
      <c r="C38" s="11"/>
      <c r="D38" s="12"/>
      <c r="E38" s="13"/>
      <c r="F38" s="3"/>
      <c r="G38" s="38"/>
      <c r="H38" s="41"/>
      <c r="I38" s="58" t="s">
        <v>1</v>
      </c>
      <c r="J38" s="59"/>
      <c r="K38" s="24"/>
      <c r="L38" s="24"/>
      <c r="M38" s="28"/>
      <c r="N38" s="28" t="s">
        <v>1</v>
      </c>
      <c r="O38" s="28"/>
    </row>
    <row r="39" spans="2:15" ht="15">
      <c r="B39" s="2">
        <v>521500</v>
      </c>
      <c r="C39" s="55" t="s">
        <v>38</v>
      </c>
      <c r="D39" s="56"/>
      <c r="E39" s="57"/>
      <c r="F39" s="3"/>
      <c r="G39" s="38"/>
      <c r="H39" s="41">
        <v>20000</v>
      </c>
      <c r="I39" s="58">
        <v>20000</v>
      </c>
      <c r="J39" s="59"/>
      <c r="K39" s="24">
        <v>20000</v>
      </c>
      <c r="L39" s="24">
        <v>20000</v>
      </c>
      <c r="N39" s="28" t="s">
        <v>2</v>
      </c>
      <c r="O39" t="s">
        <v>2</v>
      </c>
    </row>
    <row r="40" spans="2:14" ht="15">
      <c r="B40" s="2"/>
      <c r="C40" s="11"/>
      <c r="D40" s="12"/>
      <c r="E40" s="13"/>
      <c r="F40" s="3"/>
      <c r="G40" s="38"/>
      <c r="H40" s="41"/>
      <c r="I40" s="22"/>
      <c r="J40" s="23"/>
      <c r="K40" s="24"/>
      <c r="L40" s="24"/>
      <c r="N40" s="28"/>
    </row>
    <row r="41" spans="2:14" ht="15">
      <c r="B41" s="2">
        <v>549310</v>
      </c>
      <c r="C41" s="55" t="s">
        <v>61</v>
      </c>
      <c r="D41" s="56"/>
      <c r="E41" s="57"/>
      <c r="F41" s="3"/>
      <c r="G41" s="38"/>
      <c r="H41" s="41">
        <v>22000</v>
      </c>
      <c r="I41" s="58">
        <v>22000</v>
      </c>
      <c r="J41" s="59"/>
      <c r="K41" s="24">
        <v>22000</v>
      </c>
      <c r="L41" s="24">
        <v>22000</v>
      </c>
      <c r="N41" s="28"/>
    </row>
    <row r="42" spans="2:14" ht="15">
      <c r="B42" s="10">
        <v>549320</v>
      </c>
      <c r="C42" s="74" t="s">
        <v>28</v>
      </c>
      <c r="D42" s="75"/>
      <c r="E42" s="76"/>
      <c r="F42" s="9"/>
      <c r="G42" s="39"/>
      <c r="H42" s="42">
        <v>2000</v>
      </c>
      <c r="I42" s="58">
        <v>2000</v>
      </c>
      <c r="J42" s="59"/>
      <c r="K42" s="24">
        <v>2000</v>
      </c>
      <c r="L42" s="24">
        <v>2000</v>
      </c>
      <c r="N42" s="28"/>
    </row>
    <row r="43" spans="2:15" ht="15">
      <c r="B43" s="2">
        <v>558300</v>
      </c>
      <c r="C43" s="55" t="s">
        <v>16</v>
      </c>
      <c r="D43" s="56"/>
      <c r="E43" s="57"/>
      <c r="F43" s="3"/>
      <c r="G43" s="38"/>
      <c r="H43" s="41">
        <v>20000</v>
      </c>
      <c r="I43" s="58">
        <v>20000</v>
      </c>
      <c r="J43" s="59"/>
      <c r="K43" s="24">
        <v>20000</v>
      </c>
      <c r="L43" s="24">
        <v>20000</v>
      </c>
      <c r="M43" s="28"/>
      <c r="N43" s="28"/>
      <c r="O43" s="28"/>
    </row>
    <row r="44" spans="2:17" ht="15.75">
      <c r="B44" s="55"/>
      <c r="C44" s="56"/>
      <c r="D44" s="56"/>
      <c r="E44" s="56"/>
      <c r="F44" s="57"/>
      <c r="G44" s="12"/>
      <c r="H44" s="48">
        <f>SUM(H10:H43)</f>
        <v>4469000</v>
      </c>
      <c r="I44" s="79">
        <f>SUM(I10:J43)</f>
        <v>4738600</v>
      </c>
      <c r="J44" s="80"/>
      <c r="K44" s="25">
        <f>SUM(K10:K43)</f>
        <v>4741600</v>
      </c>
      <c r="L44" s="25">
        <f>SUM(L10:L43)</f>
        <v>4757600</v>
      </c>
      <c r="N44" s="28"/>
      <c r="Q44" t="s">
        <v>2</v>
      </c>
    </row>
    <row r="45" spans="2:14" ht="23.25">
      <c r="B45" s="5"/>
      <c r="C45" s="6"/>
      <c r="D45" s="6"/>
      <c r="E45" s="6"/>
      <c r="F45" s="6"/>
      <c r="G45" s="6"/>
      <c r="H45" s="6"/>
      <c r="I45" s="6"/>
      <c r="J45" s="6"/>
      <c r="K45" s="7"/>
      <c r="M45" s="43"/>
      <c r="N45" s="28"/>
    </row>
    <row r="46" spans="2:15" ht="18.75">
      <c r="B46" s="66" t="s">
        <v>50</v>
      </c>
      <c r="C46" s="67"/>
      <c r="D46" s="67"/>
      <c r="E46" s="67"/>
      <c r="F46" s="67"/>
      <c r="G46" s="67"/>
      <c r="H46" s="67"/>
      <c r="I46" s="67"/>
      <c r="J46" s="67"/>
      <c r="K46" s="68"/>
      <c r="O46" s="28" t="s">
        <v>2</v>
      </c>
    </row>
    <row r="47" spans="2:15" ht="15">
      <c r="B47" s="81" t="s">
        <v>2</v>
      </c>
      <c r="C47" s="82"/>
      <c r="D47" s="82"/>
      <c r="E47" s="82"/>
      <c r="F47" s="82"/>
      <c r="G47" s="82"/>
      <c r="H47" s="82"/>
      <c r="I47" s="82"/>
      <c r="J47" s="82"/>
      <c r="K47" s="83"/>
      <c r="N47" s="28"/>
      <c r="O47" s="28" t="s">
        <v>2</v>
      </c>
    </row>
    <row r="48" spans="2:15" ht="15">
      <c r="B48" s="84" t="s">
        <v>2</v>
      </c>
      <c r="C48" s="85"/>
      <c r="D48" s="85"/>
      <c r="E48" s="86"/>
      <c r="F48" s="4" t="s">
        <v>2</v>
      </c>
      <c r="G48" s="36"/>
      <c r="H48" s="36"/>
      <c r="I48" s="87">
        <v>2022</v>
      </c>
      <c r="J48" s="88"/>
      <c r="K48" s="8">
        <v>2023</v>
      </c>
      <c r="L48" s="8">
        <v>2024</v>
      </c>
      <c r="M48" s="8">
        <v>2025</v>
      </c>
      <c r="N48" s="28"/>
      <c r="O48" s="28" t="s">
        <v>2</v>
      </c>
    </row>
    <row r="49" spans="2:13" ht="15">
      <c r="B49" s="81"/>
      <c r="C49" s="82"/>
      <c r="D49" s="82"/>
      <c r="E49" s="83"/>
      <c r="F49" s="4" t="s">
        <v>2</v>
      </c>
      <c r="G49" s="36"/>
      <c r="H49" s="45" t="s">
        <v>62</v>
      </c>
      <c r="I49" s="87" t="s">
        <v>33</v>
      </c>
      <c r="J49" s="88"/>
      <c r="K49" s="8" t="s">
        <v>48</v>
      </c>
      <c r="L49" s="8" t="s">
        <v>48</v>
      </c>
      <c r="M49" s="8" t="s">
        <v>48</v>
      </c>
    </row>
    <row r="50" spans="2:13" ht="15">
      <c r="B50" s="19"/>
      <c r="C50" s="21"/>
      <c r="D50" s="21"/>
      <c r="E50" s="20"/>
      <c r="F50" s="4"/>
      <c r="G50" s="36"/>
      <c r="H50" s="36"/>
      <c r="I50" s="14"/>
      <c r="J50" s="15">
        <v>0.5276</v>
      </c>
      <c r="K50" s="8">
        <v>0.5276</v>
      </c>
      <c r="L50" s="8">
        <v>0.5276</v>
      </c>
      <c r="M50" s="8">
        <v>0.5276</v>
      </c>
    </row>
    <row r="51" spans="2:13" ht="15">
      <c r="B51" s="2">
        <v>501300</v>
      </c>
      <c r="C51" s="55" t="s">
        <v>0</v>
      </c>
      <c r="D51" s="56"/>
      <c r="E51" s="57"/>
      <c r="F51" s="3" t="s">
        <v>2</v>
      </c>
      <c r="G51" s="38"/>
      <c r="H51" s="38">
        <v>6000</v>
      </c>
      <c r="I51" s="58">
        <f>H51*J50</f>
        <v>3165.6</v>
      </c>
      <c r="J51" s="59"/>
      <c r="K51" s="24">
        <f>H51*K50</f>
        <v>3165.6</v>
      </c>
      <c r="L51" s="24">
        <f>H51*L50</f>
        <v>3165.6</v>
      </c>
      <c r="M51" s="24">
        <f>H51*M50</f>
        <v>3165.6</v>
      </c>
    </row>
    <row r="52" spans="2:13" ht="15">
      <c r="B52" s="2">
        <v>501310</v>
      </c>
      <c r="C52" s="55" t="s">
        <v>17</v>
      </c>
      <c r="D52" s="56"/>
      <c r="E52" s="57"/>
      <c r="F52" s="3" t="s">
        <v>2</v>
      </c>
      <c r="G52" s="38"/>
      <c r="H52" s="38">
        <v>1000</v>
      </c>
      <c r="I52" s="58">
        <f>H52*J50</f>
        <v>527.5999999999999</v>
      </c>
      <c r="J52" s="59"/>
      <c r="K52" s="24">
        <v>527.6</v>
      </c>
      <c r="L52" s="24">
        <v>527.6</v>
      </c>
      <c r="M52" s="24">
        <v>527.6</v>
      </c>
    </row>
    <row r="53" spans="2:13" ht="15">
      <c r="B53" s="2">
        <v>501320</v>
      </c>
      <c r="C53" s="55" t="s">
        <v>18</v>
      </c>
      <c r="D53" s="56"/>
      <c r="E53" s="57"/>
      <c r="F53" s="3" t="s">
        <v>2</v>
      </c>
      <c r="G53" s="38"/>
      <c r="H53" s="38">
        <v>15000</v>
      </c>
      <c r="I53" s="58">
        <f>H53*J50</f>
        <v>7913.999999999999</v>
      </c>
      <c r="J53" s="59"/>
      <c r="K53" s="24">
        <v>7914</v>
      </c>
      <c r="L53" s="24">
        <v>7914</v>
      </c>
      <c r="M53" s="24">
        <v>7914</v>
      </c>
    </row>
    <row r="54" spans="2:13" ht="15">
      <c r="B54" s="2">
        <v>501340</v>
      </c>
      <c r="C54" s="55" t="s">
        <v>25</v>
      </c>
      <c r="D54" s="56"/>
      <c r="E54" s="57"/>
      <c r="F54" s="3" t="s">
        <v>2</v>
      </c>
      <c r="G54" s="38"/>
      <c r="H54" s="38">
        <v>12000</v>
      </c>
      <c r="I54" s="58">
        <f>H54*J50</f>
        <v>6331.2</v>
      </c>
      <c r="J54" s="59"/>
      <c r="K54" s="24">
        <v>6331.2</v>
      </c>
      <c r="L54" s="24">
        <v>6331.2</v>
      </c>
      <c r="M54" s="24">
        <v>6331.2</v>
      </c>
    </row>
    <row r="55" spans="2:13" ht="15">
      <c r="B55" s="2">
        <v>501370</v>
      </c>
      <c r="C55" s="55" t="s">
        <v>19</v>
      </c>
      <c r="D55" s="56"/>
      <c r="E55" s="57"/>
      <c r="F55" s="3" t="s">
        <v>2</v>
      </c>
      <c r="G55" s="38"/>
      <c r="H55" s="38">
        <v>13000</v>
      </c>
      <c r="I55" s="58">
        <f>H55*J50</f>
        <v>6858.799999999999</v>
      </c>
      <c r="J55" s="59"/>
      <c r="K55" s="24">
        <v>6858.8</v>
      </c>
      <c r="L55" s="24">
        <v>6858.8</v>
      </c>
      <c r="M55" s="24">
        <v>6858.8</v>
      </c>
    </row>
    <row r="56" spans="2:13" ht="15">
      <c r="B56" s="2">
        <v>501350</v>
      </c>
      <c r="C56" s="55" t="s">
        <v>35</v>
      </c>
      <c r="D56" s="56"/>
      <c r="E56" s="57"/>
      <c r="F56" s="3"/>
      <c r="G56" s="38"/>
      <c r="H56" s="38">
        <v>10000</v>
      </c>
      <c r="I56" s="58">
        <f>H56*J50</f>
        <v>5276</v>
      </c>
      <c r="J56" s="59"/>
      <c r="K56" s="24">
        <v>5276</v>
      </c>
      <c r="L56" s="24">
        <v>5276</v>
      </c>
      <c r="M56" s="24">
        <v>5276</v>
      </c>
    </row>
    <row r="57" spans="2:13" ht="15">
      <c r="B57" s="2">
        <v>502300</v>
      </c>
      <c r="C57" s="55" t="s">
        <v>20</v>
      </c>
      <c r="D57" s="56"/>
      <c r="E57" s="57"/>
      <c r="F57" s="3" t="s">
        <v>2</v>
      </c>
      <c r="G57" s="38"/>
      <c r="H57" s="38">
        <v>95700</v>
      </c>
      <c r="I57" s="58">
        <f>H57*J50</f>
        <v>50491.31999999999</v>
      </c>
      <c r="J57" s="59"/>
      <c r="K57" s="24">
        <v>50491.32</v>
      </c>
      <c r="L57" s="24">
        <v>50491.32</v>
      </c>
      <c r="M57" s="24">
        <v>50491.32</v>
      </c>
    </row>
    <row r="58" spans="2:13" ht="15">
      <c r="B58" s="2">
        <v>502320</v>
      </c>
      <c r="C58" s="55" t="s">
        <v>21</v>
      </c>
      <c r="D58" s="56"/>
      <c r="E58" s="57"/>
      <c r="F58" s="3" t="s">
        <v>2</v>
      </c>
      <c r="G58" s="38"/>
      <c r="H58" s="38">
        <v>39600</v>
      </c>
      <c r="I58" s="58">
        <f>H58*J50</f>
        <v>20892.96</v>
      </c>
      <c r="J58" s="59"/>
      <c r="K58" s="24">
        <v>20892.96</v>
      </c>
      <c r="L58" s="24">
        <v>20892.96</v>
      </c>
      <c r="M58" s="24">
        <v>20892.96</v>
      </c>
    </row>
    <row r="59" spans="2:13" ht="15">
      <c r="B59" s="2">
        <v>511300</v>
      </c>
      <c r="C59" s="55" t="s">
        <v>54</v>
      </c>
      <c r="D59" s="56"/>
      <c r="E59" s="57"/>
      <c r="F59" s="3"/>
      <c r="G59" s="38"/>
      <c r="H59" s="38">
        <v>25000</v>
      </c>
      <c r="I59" s="58">
        <f>H59*J50</f>
        <v>13189.999999999998</v>
      </c>
      <c r="J59" s="59"/>
      <c r="K59" s="24">
        <v>13190</v>
      </c>
      <c r="L59" s="24">
        <v>13130</v>
      </c>
      <c r="M59" s="24">
        <v>13130</v>
      </c>
    </row>
    <row r="60" spans="2:13" ht="15">
      <c r="B60" s="2">
        <v>512300</v>
      </c>
      <c r="C60" s="55" t="s">
        <v>11</v>
      </c>
      <c r="D60" s="56"/>
      <c r="E60" s="57"/>
      <c r="F60" s="3" t="s">
        <v>2</v>
      </c>
      <c r="G60" s="38"/>
      <c r="H60" s="38">
        <v>2000</v>
      </c>
      <c r="I60" s="58">
        <f>H60*J50</f>
        <v>1055.1999999999998</v>
      </c>
      <c r="J60" s="59"/>
      <c r="K60" s="24">
        <v>1055.2</v>
      </c>
      <c r="L60" s="24">
        <v>1055.2</v>
      </c>
      <c r="M60" s="24">
        <v>1055.2</v>
      </c>
    </row>
    <row r="61" spans="2:13" ht="15">
      <c r="B61" s="2">
        <v>518330</v>
      </c>
      <c r="C61" s="55" t="s">
        <v>30</v>
      </c>
      <c r="D61" s="56"/>
      <c r="E61" s="57"/>
      <c r="F61" s="3"/>
      <c r="G61" s="38"/>
      <c r="H61" s="38">
        <v>11000</v>
      </c>
      <c r="I61" s="58">
        <f>H61*J50</f>
        <v>5803.599999999999</v>
      </c>
      <c r="J61" s="59"/>
      <c r="K61" s="24">
        <v>5803.6</v>
      </c>
      <c r="L61" s="24">
        <v>5803.6</v>
      </c>
      <c r="M61" s="24">
        <v>5803.6</v>
      </c>
    </row>
    <row r="62" spans="2:13" ht="15">
      <c r="B62" s="2">
        <v>518300</v>
      </c>
      <c r="C62" s="55" t="s">
        <v>22</v>
      </c>
      <c r="D62" s="56"/>
      <c r="E62" s="57"/>
      <c r="F62" s="3" t="s">
        <v>2</v>
      </c>
      <c r="G62" s="38"/>
      <c r="H62" s="38">
        <v>10000</v>
      </c>
      <c r="I62" s="58">
        <f>H62*J50</f>
        <v>5276</v>
      </c>
      <c r="J62" s="59"/>
      <c r="K62" s="24">
        <v>5276</v>
      </c>
      <c r="L62" s="24">
        <v>5276</v>
      </c>
      <c r="M62" s="24">
        <v>5276</v>
      </c>
    </row>
    <row r="63" spans="2:13" ht="15">
      <c r="B63" s="2">
        <v>518310</v>
      </c>
      <c r="C63" s="55" t="s">
        <v>23</v>
      </c>
      <c r="D63" s="56"/>
      <c r="E63" s="57"/>
      <c r="F63" s="3" t="s">
        <v>2</v>
      </c>
      <c r="G63" s="38"/>
      <c r="H63" s="38">
        <v>3000</v>
      </c>
      <c r="I63" s="58">
        <f>H63*J50</f>
        <v>1582.8</v>
      </c>
      <c r="J63" s="59"/>
      <c r="K63" s="24">
        <v>1582.8</v>
      </c>
      <c r="L63" s="24">
        <v>1582.8</v>
      </c>
      <c r="M63" s="24">
        <v>1582.8</v>
      </c>
    </row>
    <row r="64" spans="2:13" ht="15">
      <c r="B64" s="2">
        <v>518370</v>
      </c>
      <c r="C64" s="55" t="s">
        <v>32</v>
      </c>
      <c r="D64" s="56"/>
      <c r="E64" s="57"/>
      <c r="F64" s="3"/>
      <c r="G64" s="38"/>
      <c r="H64" s="38">
        <v>8000</v>
      </c>
      <c r="I64" s="58">
        <f>H64*J50</f>
        <v>4220.799999999999</v>
      </c>
      <c r="J64" s="59"/>
      <c r="K64" s="24">
        <v>4220.8</v>
      </c>
      <c r="L64" s="24">
        <v>4220.8</v>
      </c>
      <c r="M64" s="24">
        <v>4220.8</v>
      </c>
    </row>
    <row r="65" spans="2:13" ht="15">
      <c r="B65" s="2">
        <v>518560</v>
      </c>
      <c r="C65" s="55" t="s">
        <v>24</v>
      </c>
      <c r="D65" s="56"/>
      <c r="E65" s="57"/>
      <c r="F65" s="3" t="s">
        <v>2</v>
      </c>
      <c r="G65" s="38"/>
      <c r="H65" s="38">
        <v>2500</v>
      </c>
      <c r="I65" s="58">
        <f>H65*J50</f>
        <v>1319</v>
      </c>
      <c r="J65" s="59"/>
      <c r="K65" s="24">
        <v>1319</v>
      </c>
      <c r="L65" s="24">
        <v>1319</v>
      </c>
      <c r="M65" s="24">
        <v>1319</v>
      </c>
    </row>
    <row r="66" spans="2:13" ht="15">
      <c r="B66" s="2">
        <v>518400</v>
      </c>
      <c r="C66" s="55" t="s">
        <v>31</v>
      </c>
      <c r="D66" s="56"/>
      <c r="E66" s="57"/>
      <c r="F66" s="3"/>
      <c r="G66" s="38"/>
      <c r="H66" s="38">
        <v>2000</v>
      </c>
      <c r="I66" s="58">
        <f>H66*J50</f>
        <v>1055.1999999999998</v>
      </c>
      <c r="J66" s="59"/>
      <c r="K66" s="24">
        <v>1055.2</v>
      </c>
      <c r="L66" s="24">
        <v>1055.2</v>
      </c>
      <c r="M66" s="24">
        <v>1055.2</v>
      </c>
    </row>
    <row r="67" spans="2:13" ht="15">
      <c r="B67" s="2">
        <v>549300</v>
      </c>
      <c r="C67" s="55" t="s">
        <v>49</v>
      </c>
      <c r="D67" s="56"/>
      <c r="E67" s="57"/>
      <c r="F67" s="3"/>
      <c r="G67" s="38"/>
      <c r="H67" s="38">
        <v>2000</v>
      </c>
      <c r="I67" s="58">
        <f>H67*J50</f>
        <v>1055.1999999999998</v>
      </c>
      <c r="J67" s="59"/>
      <c r="K67" s="24">
        <v>1055.2</v>
      </c>
      <c r="L67" s="24">
        <v>1055.2</v>
      </c>
      <c r="M67" s="24">
        <v>1055.2</v>
      </c>
    </row>
    <row r="68" spans="2:13" ht="15">
      <c r="B68" s="2">
        <v>558300</v>
      </c>
      <c r="C68" s="55" t="s">
        <v>16</v>
      </c>
      <c r="D68" s="56"/>
      <c r="E68" s="57"/>
      <c r="F68" s="3" t="s">
        <v>2</v>
      </c>
      <c r="G68" s="38"/>
      <c r="H68" s="38">
        <v>10000</v>
      </c>
      <c r="I68" s="58">
        <f>H68*J50</f>
        <v>5276</v>
      </c>
      <c r="J68" s="59"/>
      <c r="K68" s="24">
        <v>5276</v>
      </c>
      <c r="L68" s="24">
        <v>5276</v>
      </c>
      <c r="M68" s="24">
        <v>5276</v>
      </c>
    </row>
    <row r="69" spans="2:13" ht="15.75">
      <c r="B69" s="16"/>
      <c r="C69" s="95"/>
      <c r="D69" s="96"/>
      <c r="E69" s="97"/>
      <c r="F69" s="16" t="s">
        <v>2</v>
      </c>
      <c r="G69" s="40"/>
      <c r="H69" s="40">
        <f>SUM(H51:H68)</f>
        <v>267800</v>
      </c>
      <c r="I69" s="101">
        <f>SUM(I51:J68)</f>
        <v>141291.28</v>
      </c>
      <c r="J69" s="102"/>
      <c r="K69" s="25">
        <f>SUM(K51:K68)</f>
        <v>141291.28000000003</v>
      </c>
      <c r="L69" s="25">
        <f>SUM(L51:L68)</f>
        <v>141231.28000000003</v>
      </c>
      <c r="M69" s="25">
        <f>SUM(M51:M68)</f>
        <v>141231.28000000003</v>
      </c>
    </row>
    <row r="70" spans="2:11" ht="15">
      <c r="B70" s="49"/>
      <c r="C70" s="50"/>
      <c r="D70" s="50"/>
      <c r="E70" s="50"/>
      <c r="F70" s="50"/>
      <c r="G70" s="50"/>
      <c r="H70" s="50"/>
      <c r="I70" s="50"/>
      <c r="J70" s="50"/>
      <c r="K70" s="51"/>
    </row>
    <row r="71" spans="2:11" ht="15">
      <c r="B71" s="49"/>
      <c r="C71" s="50"/>
      <c r="D71" s="50"/>
      <c r="E71" s="50"/>
      <c r="F71" s="50"/>
      <c r="G71" s="50"/>
      <c r="H71" s="50"/>
      <c r="I71" s="50"/>
      <c r="J71" s="50"/>
      <c r="K71" s="51"/>
    </row>
    <row r="72" spans="2:13" ht="18.75">
      <c r="B72" s="66" t="s">
        <v>58</v>
      </c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8"/>
    </row>
    <row r="73" spans="2:13" ht="15.75">
      <c r="B73" s="49"/>
      <c r="C73" s="50"/>
      <c r="D73" s="50"/>
      <c r="E73" s="50"/>
      <c r="F73" s="51"/>
      <c r="G73" s="32"/>
      <c r="H73" s="44" t="s">
        <v>63</v>
      </c>
      <c r="I73" s="103" t="s">
        <v>56</v>
      </c>
      <c r="J73" s="104"/>
      <c r="K73" s="105"/>
      <c r="L73" s="30" t="s">
        <v>57</v>
      </c>
      <c r="M73" s="29" t="s">
        <v>60</v>
      </c>
    </row>
    <row r="74" spans="2:13" ht="15">
      <c r="B74" s="55" t="s">
        <v>26</v>
      </c>
      <c r="C74" s="56"/>
      <c r="D74" s="56"/>
      <c r="E74" s="56"/>
      <c r="F74" s="57"/>
      <c r="G74" s="12"/>
      <c r="H74" s="35">
        <v>340000</v>
      </c>
      <c r="I74" s="98">
        <v>338000</v>
      </c>
      <c r="J74" s="99"/>
      <c r="K74" s="100"/>
      <c r="L74" s="24">
        <v>336000</v>
      </c>
      <c r="M74" s="24">
        <v>337000</v>
      </c>
    </row>
    <row r="75" spans="2:16" ht="15">
      <c r="B75" s="55" t="s">
        <v>44</v>
      </c>
      <c r="C75" s="56"/>
      <c r="D75" s="56"/>
      <c r="E75" s="56"/>
      <c r="F75" s="57"/>
      <c r="G75" s="12"/>
      <c r="H75" s="35">
        <v>141000</v>
      </c>
      <c r="I75" s="98">
        <v>141000</v>
      </c>
      <c r="J75" s="99"/>
      <c r="K75" s="100"/>
      <c r="L75" s="24">
        <v>141000</v>
      </c>
      <c r="M75" s="24">
        <v>141000</v>
      </c>
      <c r="P75" s="28" t="s">
        <v>2</v>
      </c>
    </row>
    <row r="76" spans="2:13" ht="15">
      <c r="B76" s="55" t="s">
        <v>45</v>
      </c>
      <c r="C76" s="56"/>
      <c r="D76" s="56"/>
      <c r="E76" s="56"/>
      <c r="F76" s="57"/>
      <c r="G76" s="12"/>
      <c r="H76" s="35">
        <v>4129000</v>
      </c>
      <c r="I76" s="98">
        <f>I33+I34+I35+I36+I37</f>
        <v>4400600</v>
      </c>
      <c r="J76" s="99"/>
      <c r="K76" s="100"/>
      <c r="L76" s="24">
        <f>K33+K34+K35+K36+K37</f>
        <v>4405600</v>
      </c>
      <c r="M76" s="24">
        <f>L33+L34+L35+L36+L37</f>
        <v>4420600</v>
      </c>
    </row>
    <row r="77" spans="2:13" ht="15">
      <c r="B77" s="55" t="s">
        <v>27</v>
      </c>
      <c r="C77" s="56"/>
      <c r="D77" s="56"/>
      <c r="E77" s="56"/>
      <c r="F77" s="57"/>
      <c r="G77" s="12"/>
      <c r="H77" s="35">
        <f>SUM(H74:H76)</f>
        <v>4610000</v>
      </c>
      <c r="I77" s="98">
        <f>I74+I75+I76</f>
        <v>4879600</v>
      </c>
      <c r="J77" s="99"/>
      <c r="K77" s="100"/>
      <c r="L77" s="24">
        <f>SUM(L73:L76)</f>
        <v>4882600</v>
      </c>
      <c r="M77" s="24">
        <f>SUM(M74:M76)</f>
        <v>4898600</v>
      </c>
    </row>
    <row r="78" spans="2:13" ht="24" customHeight="1">
      <c r="B78" s="92" t="s">
        <v>55</v>
      </c>
      <c r="C78" s="93"/>
      <c r="D78" s="93"/>
      <c r="E78" s="93"/>
      <c r="F78" s="94"/>
      <c r="G78" s="34"/>
      <c r="H78" s="33">
        <v>4610000</v>
      </c>
      <c r="I78" s="89">
        <f>I77</f>
        <v>4879600</v>
      </c>
      <c r="J78" s="90"/>
      <c r="K78" s="91"/>
      <c r="L78" s="31">
        <f>L77</f>
        <v>4882600</v>
      </c>
      <c r="M78" s="31">
        <v>4898600</v>
      </c>
    </row>
    <row r="79" spans="2:17" ht="15">
      <c r="B79" s="17"/>
      <c r="C79" s="17"/>
      <c r="D79" s="17"/>
      <c r="E79" s="17"/>
      <c r="F79" s="17"/>
      <c r="G79" s="17"/>
      <c r="H79" s="17"/>
      <c r="I79" s="17"/>
      <c r="J79" s="17"/>
      <c r="K79" s="17"/>
      <c r="Q79" t="s">
        <v>2</v>
      </c>
    </row>
    <row r="80" spans="2:11" ht="15">
      <c r="B80" t="s">
        <v>59</v>
      </c>
      <c r="C80" s="17"/>
      <c r="D80" s="17"/>
      <c r="E80" s="17"/>
      <c r="F80" s="17"/>
      <c r="G80" s="17"/>
      <c r="H80" s="17"/>
      <c r="I80" s="17"/>
      <c r="J80" s="17"/>
      <c r="K80" s="17"/>
    </row>
    <row r="81" spans="2:11" ht="15">
      <c r="B81" s="17"/>
      <c r="C81" s="17"/>
      <c r="D81" s="17"/>
      <c r="E81" s="17"/>
      <c r="F81" s="17"/>
      <c r="G81" s="17"/>
      <c r="H81" s="17"/>
      <c r="I81" s="17"/>
      <c r="J81" s="17"/>
      <c r="K81" s="17"/>
    </row>
    <row r="82" spans="2:11" ht="21">
      <c r="B82" s="69" t="s">
        <v>64</v>
      </c>
      <c r="C82" s="70"/>
      <c r="D82" s="70"/>
      <c r="E82" s="70"/>
      <c r="F82" s="70"/>
      <c r="G82" s="70"/>
      <c r="H82" s="70"/>
      <c r="I82" s="70"/>
      <c r="J82" s="70"/>
      <c r="K82" s="71"/>
    </row>
    <row r="87" ht="15">
      <c r="M87" s="28" t="s">
        <v>2</v>
      </c>
    </row>
  </sheetData>
  <sheetProtection/>
  <mergeCells count="134">
    <mergeCell ref="I31:J31"/>
    <mergeCell ref="C18:E18"/>
    <mergeCell ref="C34:E34"/>
    <mergeCell ref="I29:J29"/>
    <mergeCell ref="I23:J23"/>
    <mergeCell ref="I14:J14"/>
    <mergeCell ref="I16:J16"/>
    <mergeCell ref="C28:E28"/>
    <mergeCell ref="I19:J19"/>
    <mergeCell ref="C10:E10"/>
    <mergeCell ref="C11:E11"/>
    <mergeCell ref="C12:E12"/>
    <mergeCell ref="C66:E66"/>
    <mergeCell ref="B44:F44"/>
    <mergeCell ref="I18:J18"/>
    <mergeCell ref="C39:E39"/>
    <mergeCell ref="C25:E25"/>
    <mergeCell ref="C26:E26"/>
    <mergeCell ref="C27:E27"/>
    <mergeCell ref="C63:E63"/>
    <mergeCell ref="I41:J41"/>
    <mergeCell ref="I42:J42"/>
    <mergeCell ref="I73:K73"/>
    <mergeCell ref="B71:K71"/>
    <mergeCell ref="C64:E64"/>
    <mergeCell ref="B72:M72"/>
    <mergeCell ref="B73:F73"/>
    <mergeCell ref="B75:F75"/>
    <mergeCell ref="I75:K75"/>
    <mergeCell ref="B76:F76"/>
    <mergeCell ref="C67:E67"/>
    <mergeCell ref="I61:J61"/>
    <mergeCell ref="I60:J60"/>
    <mergeCell ref="I76:K76"/>
    <mergeCell ref="I62:J62"/>
    <mergeCell ref="I63:J63"/>
    <mergeCell ref="I65:J65"/>
    <mergeCell ref="I66:J66"/>
    <mergeCell ref="I68:J68"/>
    <mergeCell ref="I69:J69"/>
    <mergeCell ref="I64:J64"/>
    <mergeCell ref="I53:J53"/>
    <mergeCell ref="I56:J56"/>
    <mergeCell ref="I57:J57"/>
    <mergeCell ref="I58:J58"/>
    <mergeCell ref="I59:J59"/>
    <mergeCell ref="I55:J55"/>
    <mergeCell ref="C59:E59"/>
    <mergeCell ref="B77:F77"/>
    <mergeCell ref="I77:K77"/>
    <mergeCell ref="I67:J67"/>
    <mergeCell ref="C62:E62"/>
    <mergeCell ref="C31:E31"/>
    <mergeCell ref="C54:E54"/>
    <mergeCell ref="C33:E33"/>
    <mergeCell ref="B47:K47"/>
    <mergeCell ref="I48:J48"/>
    <mergeCell ref="I33:J33"/>
    <mergeCell ref="I78:K78"/>
    <mergeCell ref="B78:F78"/>
    <mergeCell ref="C58:E58"/>
    <mergeCell ref="C68:E68"/>
    <mergeCell ref="C69:E69"/>
    <mergeCell ref="C61:E61"/>
    <mergeCell ref="C65:E65"/>
    <mergeCell ref="I74:K74"/>
    <mergeCell ref="B74:F74"/>
    <mergeCell ref="I49:J49"/>
    <mergeCell ref="C43:E43"/>
    <mergeCell ref="C42:E42"/>
    <mergeCell ref="I34:J34"/>
    <mergeCell ref="I39:J39"/>
    <mergeCell ref="I43:J43"/>
    <mergeCell ref="I38:J38"/>
    <mergeCell ref="I9:J9"/>
    <mergeCell ref="I27:J27"/>
    <mergeCell ref="I28:J28"/>
    <mergeCell ref="C57:E57"/>
    <mergeCell ref="C60:E60"/>
    <mergeCell ref="I26:J26"/>
    <mergeCell ref="I44:J44"/>
    <mergeCell ref="I30:J30"/>
    <mergeCell ref="B49:E49"/>
    <mergeCell ref="B48:E48"/>
    <mergeCell ref="B9:E9"/>
    <mergeCell ref="I51:J51"/>
    <mergeCell ref="I52:J52"/>
    <mergeCell ref="I7:J7"/>
    <mergeCell ref="C19:E19"/>
    <mergeCell ref="C21:E21"/>
    <mergeCell ref="C23:E23"/>
    <mergeCell ref="C24:E24"/>
    <mergeCell ref="I24:J24"/>
    <mergeCell ref="I17:J17"/>
    <mergeCell ref="C52:E52"/>
    <mergeCell ref="B82:K82"/>
    <mergeCell ref="I8:J8"/>
    <mergeCell ref="I12:J12"/>
    <mergeCell ref="I13:J13"/>
    <mergeCell ref="C17:E17"/>
    <mergeCell ref="I21:J21"/>
    <mergeCell ref="C30:E30"/>
    <mergeCell ref="C36:E36"/>
    <mergeCell ref="I11:J11"/>
    <mergeCell ref="C16:E16"/>
    <mergeCell ref="C13:E13"/>
    <mergeCell ref="I15:J15"/>
    <mergeCell ref="C22:E22"/>
    <mergeCell ref="C56:E56"/>
    <mergeCell ref="C55:E55"/>
    <mergeCell ref="B46:K46"/>
    <mergeCell ref="I25:J25"/>
    <mergeCell ref="C41:E41"/>
    <mergeCell ref="C51:E51"/>
    <mergeCell ref="B6:L6"/>
    <mergeCell ref="B2:L2"/>
    <mergeCell ref="B3:L3"/>
    <mergeCell ref="B4:L4"/>
    <mergeCell ref="B5:L5"/>
    <mergeCell ref="C53:E53"/>
    <mergeCell ref="I36:J36"/>
    <mergeCell ref="C37:E37"/>
    <mergeCell ref="I37:J37"/>
    <mergeCell ref="B7:E7"/>
    <mergeCell ref="B70:K70"/>
    <mergeCell ref="B8:E8"/>
    <mergeCell ref="C35:E35"/>
    <mergeCell ref="I35:J35"/>
    <mergeCell ref="I10:J10"/>
    <mergeCell ref="C20:E20"/>
    <mergeCell ref="I54:J54"/>
    <mergeCell ref="C29:E29"/>
    <mergeCell ref="C14:E14"/>
    <mergeCell ref="C15:E15"/>
  </mergeCells>
  <printOptions/>
  <pageMargins left="0.7" right="0.7" top="0.787401575" bottom="0.787401575" header="0.3" footer="0.3"/>
  <pageSetup fitToWidth="0" fitToHeight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Blanka</cp:lastModifiedBy>
  <cp:lastPrinted>2018-12-02T16:57:38Z</cp:lastPrinted>
  <dcterms:created xsi:type="dcterms:W3CDTF">2013-02-24T14:57:08Z</dcterms:created>
  <dcterms:modified xsi:type="dcterms:W3CDTF">2021-03-04T15:46:05Z</dcterms:modified>
  <cp:category/>
  <cp:version/>
  <cp:contentType/>
  <cp:contentStatus/>
</cp:coreProperties>
</file>