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2023,24,2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<sst xmlns="http://schemas.openxmlformats.org/spreadsheetml/2006/main" count="102" uniqueCount="65">
  <si>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 xml:space="preserve">kancelářské potřeby </t>
  </si>
  <si>
    <t xml:space="preserve">  </t>
  </si>
  <si>
    <t xml:space="preserve"> </t>
  </si>
  <si>
    <t>kancelářské potřeby</t>
  </si>
  <si>
    <t xml:space="preserve">noviny knihy </t>
  </si>
  <si>
    <t xml:space="preserve">čistící a uklid.prostředky </t>
  </si>
  <si>
    <t xml:space="preserve">řežijní materiál </t>
  </si>
  <si>
    <t xml:space="preserve">OOPP </t>
  </si>
  <si>
    <t xml:space="preserve">hračky, škol.a uč.pomůcky </t>
  </si>
  <si>
    <t xml:space="preserve">el.energie </t>
  </si>
  <si>
    <t xml:space="preserve">plyn </t>
  </si>
  <si>
    <t xml:space="preserve">cestovné </t>
  </si>
  <si>
    <t xml:space="preserve">služby - tel.poplatky </t>
  </si>
  <si>
    <t>služby - správa PC</t>
  </si>
  <si>
    <t xml:space="preserve">služby - bankovni poplatky </t>
  </si>
  <si>
    <t xml:space="preserve">služby - poštovné </t>
  </si>
  <si>
    <t xml:space="preserve">pojištění majetku </t>
  </si>
  <si>
    <t>Inventář</t>
  </si>
  <si>
    <t xml:space="preserve"> noviny knihy </t>
  </si>
  <si>
    <t xml:space="preserve">úklidove a čistící prostředky </t>
  </si>
  <si>
    <t>OOPP</t>
  </si>
  <si>
    <t>el.energie</t>
  </si>
  <si>
    <t xml:space="preserve">Plyn </t>
  </si>
  <si>
    <t>ost.služby a opravy</t>
  </si>
  <si>
    <t xml:space="preserve">služby  - školení </t>
  </si>
  <si>
    <t xml:space="preserve">režijní materiál </t>
  </si>
  <si>
    <t xml:space="preserve">Mateřská škola </t>
  </si>
  <si>
    <t xml:space="preserve">celkem </t>
  </si>
  <si>
    <t xml:space="preserve">lékařská prohlídka </t>
  </si>
  <si>
    <t xml:space="preserve">opravy </t>
  </si>
  <si>
    <t xml:space="preserve">telefonni poplatky </t>
  </si>
  <si>
    <t>služby- bankovní poplatky</t>
  </si>
  <si>
    <t xml:space="preserve">služby - správa PC </t>
  </si>
  <si>
    <t xml:space="preserve">ŠJ </t>
  </si>
  <si>
    <t xml:space="preserve">ost.služby </t>
  </si>
  <si>
    <t xml:space="preserve">drobný inventář </t>
  </si>
  <si>
    <t>služby - rezvize</t>
  </si>
  <si>
    <t>524 …</t>
  </si>
  <si>
    <t xml:space="preserve">OON _ dohody provozní </t>
  </si>
  <si>
    <t>HM _ KU UZ 333 53</t>
  </si>
  <si>
    <t>OON _ KU UZ 333 53</t>
  </si>
  <si>
    <t>Odvody pojistné KU UZ 333 53</t>
  </si>
  <si>
    <t>FKSP KU UZ 333 53</t>
  </si>
  <si>
    <t>ONIV KU UZ 333 53</t>
  </si>
  <si>
    <t xml:space="preserve">Školní jídlena </t>
  </si>
  <si>
    <t>Neinvestiční dotace KU UZ 333 53</t>
  </si>
  <si>
    <t xml:space="preserve">Mateřská škola Borová </t>
  </si>
  <si>
    <t xml:space="preserve">Borová 106, 569 82  Borová </t>
  </si>
  <si>
    <t xml:space="preserve">přepočet </t>
  </si>
  <si>
    <t xml:space="preserve">lékařské prohlídky </t>
  </si>
  <si>
    <t>náklady pro ŠJ budou účtovány a vedeny  pod účelových znakem 00001</t>
  </si>
  <si>
    <t>učitelská a dětská knihovna</t>
  </si>
  <si>
    <t>služby GDPR</t>
  </si>
  <si>
    <t>IČO : 71003045    telefon 461 743 117   email: reditel.ms.borova@unet.cz</t>
  </si>
  <si>
    <t xml:space="preserve">opravy v kuchyni </t>
  </si>
  <si>
    <t xml:space="preserve">CELKOVÁ DOTACE </t>
  </si>
  <si>
    <t>z částky 260 800 Kc =  52,76 %   =  137 598  Kč</t>
  </si>
  <si>
    <t>ROK 2023</t>
  </si>
  <si>
    <t>ROK 2024</t>
  </si>
  <si>
    <t>Vypracovala : Šumpíková Jana, Smejkalová Blanka</t>
  </si>
  <si>
    <t>ROK 2025</t>
  </si>
  <si>
    <t xml:space="preserve">DAS </t>
  </si>
  <si>
    <t>Návrh střednědobý rozpočtový výhled  pro rok 2023,2024,2025</t>
  </si>
  <si>
    <t xml:space="preserve">služby revize </t>
  </si>
  <si>
    <t xml:space="preserve">Návrh střednědobý rozpočtový výhled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</si>
</sst>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  <numFmt numFmtId="167" formatCode="0.000"/>
    <numFmt numFmtId="168" formatCode="[$-405]dddd\ d\.\ mmmm\ yyyy"/>
    <numFmt numFmtId="169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u val="single"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7" fillId="34" borderId="11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9" fontId="27" fillId="0" borderId="11" xfId="0" applyNumberFormat="1" applyFont="1" applyBorder="1" applyAlignment="1">
      <alignment horizontal="center"/>
    </xf>
    <xf numFmtId="169" fontId="27" fillId="0" borderId="13" xfId="0" applyNumberFormat="1" applyFont="1" applyBorder="1" applyAlignment="1">
      <alignment horizontal="center"/>
    </xf>
    <xf numFmtId="169" fontId="27" fillId="0" borderId="10" xfId="0" applyNumberFormat="1" applyFont="1" applyBorder="1" applyAlignment="1">
      <alignment horizontal="center"/>
    </xf>
    <xf numFmtId="169" fontId="43" fillId="17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17" borderId="10" xfId="0" applyFill="1" applyBorder="1" applyAlignment="1">
      <alignment horizontal="center"/>
    </xf>
    <xf numFmtId="0" fontId="27" fillId="17" borderId="10" xfId="0" applyFont="1" applyFill="1" applyBorder="1" applyAlignment="1">
      <alignment horizontal="center"/>
    </xf>
    <xf numFmtId="169" fontId="44" fillId="17" borderId="10" xfId="0" applyNumberFormat="1" applyFont="1" applyFill="1" applyBorder="1" applyAlignment="1">
      <alignment horizontal="center"/>
    </xf>
    <xf numFmtId="169" fontId="27" fillId="0" borderId="11" xfId="0" applyNumberFormat="1" applyFont="1" applyBorder="1" applyAlignment="1">
      <alignment horizontal="center"/>
    </xf>
    <xf numFmtId="169" fontId="27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69" fontId="43" fillId="11" borderId="11" xfId="0" applyNumberFormat="1" applyFont="1" applyFill="1" applyBorder="1" applyAlignment="1">
      <alignment horizontal="center"/>
    </xf>
    <xf numFmtId="169" fontId="43" fillId="11" borderId="13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169" fontId="10" fillId="17" borderId="11" xfId="0" applyNumberFormat="1" applyFont="1" applyFill="1" applyBorder="1" applyAlignment="1">
      <alignment horizontal="center"/>
    </xf>
    <xf numFmtId="169" fontId="10" fillId="17" borderId="12" xfId="0" applyNumberFormat="1" applyFont="1" applyFill="1" applyBorder="1" applyAlignment="1">
      <alignment horizontal="center"/>
    </xf>
    <xf numFmtId="169" fontId="10" fillId="17" borderId="13" xfId="0" applyNumberFormat="1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169" fontId="43" fillId="17" borderId="11" xfId="0" applyNumberFormat="1" applyFont="1" applyFill="1" applyBorder="1" applyAlignment="1">
      <alignment horizontal="center"/>
    </xf>
    <xf numFmtId="169" fontId="43" fillId="17" borderId="13" xfId="0" applyNumberFormat="1" applyFont="1" applyFill="1" applyBorder="1" applyAlignment="1">
      <alignment horizontal="center"/>
    </xf>
    <xf numFmtId="0" fontId="9" fillId="17" borderId="11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8"/>
  <sheetViews>
    <sheetView tabSelected="1" zoomScalePageLayoutView="0" workbookViewId="0" topLeftCell="A64">
      <selection activeCell="B73" sqref="B73:K73"/>
    </sheetView>
  </sheetViews>
  <sheetFormatPr defaultColWidth="9.140625" defaultRowHeight="15"/>
  <cols>
    <col min="5" max="5" width="20.421875" style="0" customWidth="1"/>
    <col min="6" max="6" width="4.7109375" style="0" customWidth="1"/>
    <col min="7" max="7" width="11.421875" style="0" bestFit="1" customWidth="1"/>
    <col min="8" max="8" width="14.57421875" style="0" customWidth="1"/>
    <col min="9" max="9" width="17.7109375" style="0" customWidth="1"/>
    <col min="10" max="10" width="17.140625" style="0" customWidth="1"/>
    <col min="11" max="11" width="16.7109375" style="0" customWidth="1"/>
    <col min="12" max="14" width="14.00390625" style="0" bestFit="1" customWidth="1"/>
  </cols>
  <sheetData>
    <row r="2" spans="2:10" ht="18.75">
      <c r="B2" s="43" t="s">
        <v>46</v>
      </c>
      <c r="C2" s="43"/>
      <c r="D2" s="43"/>
      <c r="E2" s="43"/>
      <c r="F2" s="43"/>
      <c r="G2" s="43"/>
      <c r="H2" s="43"/>
      <c r="I2" s="43"/>
      <c r="J2" s="43"/>
    </row>
    <row r="3" spans="2:10" ht="18.75">
      <c r="B3" s="43" t="s">
        <v>47</v>
      </c>
      <c r="C3" s="43"/>
      <c r="D3" s="43"/>
      <c r="E3" s="43"/>
      <c r="F3" s="43"/>
      <c r="G3" s="43"/>
      <c r="H3" s="43"/>
      <c r="I3" s="43"/>
      <c r="J3" s="43"/>
    </row>
    <row r="4" spans="2:10" ht="15">
      <c r="B4" s="44" t="s">
        <v>53</v>
      </c>
      <c r="C4" s="44"/>
      <c r="D4" s="44"/>
      <c r="E4" s="44"/>
      <c r="F4" s="44"/>
      <c r="G4" s="44"/>
      <c r="H4" s="44"/>
      <c r="I4" s="44"/>
      <c r="J4" s="44"/>
    </row>
    <row r="5" spans="2:10" ht="15">
      <c r="B5" s="45"/>
      <c r="C5" s="46"/>
      <c r="D5" s="46"/>
      <c r="E5" s="46"/>
      <c r="F5" s="46"/>
      <c r="G5" s="46"/>
      <c r="H5" s="46"/>
      <c r="I5" s="46"/>
      <c r="J5" s="47"/>
    </row>
    <row r="6" spans="2:10" ht="23.25">
      <c r="B6" s="42" t="s">
        <v>62</v>
      </c>
      <c r="C6" s="42"/>
      <c r="D6" s="42"/>
      <c r="E6" s="42"/>
      <c r="F6" s="42"/>
      <c r="G6" s="42"/>
      <c r="H6" s="42"/>
      <c r="I6" s="42"/>
      <c r="J6" s="42"/>
    </row>
    <row r="7" spans="2:10" ht="15">
      <c r="B7" s="45"/>
      <c r="C7" s="46"/>
      <c r="D7" s="46"/>
      <c r="E7" s="47"/>
      <c r="F7" s="1"/>
      <c r="G7" s="45"/>
      <c r="H7" s="47"/>
      <c r="I7" s="1"/>
      <c r="J7" s="1"/>
    </row>
    <row r="8" spans="2:10" ht="15">
      <c r="B8" s="36" t="s">
        <v>1</v>
      </c>
      <c r="C8" s="37"/>
      <c r="D8" s="37"/>
      <c r="E8" s="38"/>
      <c r="F8" s="4" t="s">
        <v>2</v>
      </c>
      <c r="G8" s="54">
        <v>2023</v>
      </c>
      <c r="H8" s="55"/>
      <c r="I8" s="14">
        <v>2024</v>
      </c>
      <c r="J8" s="14">
        <v>2025</v>
      </c>
    </row>
    <row r="9" spans="2:10" ht="15">
      <c r="B9" s="36" t="s">
        <v>2</v>
      </c>
      <c r="C9" s="37"/>
      <c r="D9" s="37"/>
      <c r="E9" s="38"/>
      <c r="F9" s="4" t="s">
        <v>2</v>
      </c>
      <c r="G9" s="59" t="s">
        <v>2</v>
      </c>
      <c r="H9" s="60"/>
      <c r="I9" s="9"/>
      <c r="J9" s="9"/>
    </row>
    <row r="10" spans="2:10" ht="15">
      <c r="B10" s="2">
        <v>501300</v>
      </c>
      <c r="C10" s="39" t="s">
        <v>3</v>
      </c>
      <c r="D10" s="40"/>
      <c r="E10" s="41"/>
      <c r="F10" s="3"/>
      <c r="G10" s="31">
        <v>10000</v>
      </c>
      <c r="H10" s="32"/>
      <c r="I10" s="23">
        <v>10000</v>
      </c>
      <c r="J10" s="23">
        <v>10000</v>
      </c>
    </row>
    <row r="11" spans="2:10" ht="15">
      <c r="B11" s="2">
        <v>501310</v>
      </c>
      <c r="C11" s="39" t="s">
        <v>4</v>
      </c>
      <c r="D11" s="40"/>
      <c r="E11" s="41"/>
      <c r="F11" s="3"/>
      <c r="G11" s="31">
        <v>2000</v>
      </c>
      <c r="H11" s="32"/>
      <c r="I11" s="23">
        <v>2000</v>
      </c>
      <c r="J11" s="23">
        <v>2000</v>
      </c>
    </row>
    <row r="12" spans="2:10" ht="15">
      <c r="B12" s="2">
        <v>501320</v>
      </c>
      <c r="C12" s="39" t="s">
        <v>5</v>
      </c>
      <c r="D12" s="40"/>
      <c r="E12" s="41"/>
      <c r="F12" s="3"/>
      <c r="G12" s="31">
        <v>12000</v>
      </c>
      <c r="H12" s="32"/>
      <c r="I12" s="23">
        <v>12000</v>
      </c>
      <c r="J12" s="23">
        <v>15000</v>
      </c>
    </row>
    <row r="13" spans="2:10" ht="15">
      <c r="B13" s="2">
        <v>501340</v>
      </c>
      <c r="C13" s="39" t="s">
        <v>6</v>
      </c>
      <c r="D13" s="40"/>
      <c r="E13" s="41"/>
      <c r="F13" s="3"/>
      <c r="G13" s="31">
        <v>35000</v>
      </c>
      <c r="H13" s="32"/>
      <c r="I13" s="23">
        <v>35000</v>
      </c>
      <c r="J13" s="23">
        <v>35000</v>
      </c>
    </row>
    <row r="14" spans="2:12" ht="15">
      <c r="B14" s="2">
        <v>501360</v>
      </c>
      <c r="C14" s="39" t="s">
        <v>51</v>
      </c>
      <c r="D14" s="40"/>
      <c r="E14" s="41"/>
      <c r="F14" s="3"/>
      <c r="G14" s="31">
        <v>6000</v>
      </c>
      <c r="H14" s="32"/>
      <c r="I14" s="23">
        <v>6000</v>
      </c>
      <c r="J14" s="23">
        <v>6000</v>
      </c>
      <c r="L14" s="26"/>
    </row>
    <row r="15" spans="2:11" ht="15">
      <c r="B15" s="2">
        <v>501370</v>
      </c>
      <c r="C15" s="39" t="s">
        <v>7</v>
      </c>
      <c r="D15" s="40"/>
      <c r="E15" s="41"/>
      <c r="F15" s="3"/>
      <c r="G15" s="31">
        <v>4000</v>
      </c>
      <c r="H15" s="32"/>
      <c r="I15" s="23">
        <v>3000</v>
      </c>
      <c r="J15" s="23">
        <v>4000</v>
      </c>
      <c r="K15" s="25"/>
    </row>
    <row r="16" spans="2:11" ht="15">
      <c r="B16" s="2">
        <v>501380</v>
      </c>
      <c r="C16" s="39" t="s">
        <v>8</v>
      </c>
      <c r="D16" s="40"/>
      <c r="E16" s="41"/>
      <c r="F16" s="3"/>
      <c r="G16" s="31">
        <v>7000</v>
      </c>
      <c r="H16" s="32"/>
      <c r="I16" s="23">
        <v>7000</v>
      </c>
      <c r="J16" s="23">
        <v>7000</v>
      </c>
      <c r="K16" s="25"/>
    </row>
    <row r="17" spans="2:10" ht="15">
      <c r="B17" s="3"/>
      <c r="C17" s="39"/>
      <c r="D17" s="40"/>
      <c r="E17" s="41"/>
      <c r="F17" s="3"/>
      <c r="G17" s="31"/>
      <c r="H17" s="32"/>
      <c r="I17" s="23"/>
      <c r="J17" s="23"/>
    </row>
    <row r="18" spans="2:11" ht="15">
      <c r="B18" s="2">
        <v>502300</v>
      </c>
      <c r="C18" s="39" t="s">
        <v>9</v>
      </c>
      <c r="D18" s="40"/>
      <c r="E18" s="41"/>
      <c r="F18" s="3"/>
      <c r="G18" s="31">
        <v>90000</v>
      </c>
      <c r="H18" s="32"/>
      <c r="I18" s="23">
        <v>90000</v>
      </c>
      <c r="J18" s="23">
        <v>90000</v>
      </c>
      <c r="K18" s="27"/>
    </row>
    <row r="19" spans="2:11" ht="15">
      <c r="B19" s="2">
        <v>502320</v>
      </c>
      <c r="C19" s="39" t="s">
        <v>10</v>
      </c>
      <c r="D19" s="40"/>
      <c r="E19" s="41"/>
      <c r="F19" s="3"/>
      <c r="G19" s="31">
        <v>53000</v>
      </c>
      <c r="H19" s="32"/>
      <c r="I19" s="23">
        <v>53000</v>
      </c>
      <c r="J19" s="23">
        <v>53000</v>
      </c>
      <c r="K19" s="27"/>
    </row>
    <row r="20" spans="2:11" ht="15">
      <c r="B20" s="2"/>
      <c r="C20" s="39"/>
      <c r="D20" s="40"/>
      <c r="E20" s="41"/>
      <c r="F20" s="3"/>
      <c r="G20" s="31"/>
      <c r="H20" s="32"/>
      <c r="I20" s="23"/>
      <c r="J20" s="23"/>
      <c r="K20" s="27"/>
    </row>
    <row r="21" spans="2:10" ht="15">
      <c r="B21" s="10">
        <v>511300</v>
      </c>
      <c r="C21" s="56" t="s">
        <v>29</v>
      </c>
      <c r="D21" s="57"/>
      <c r="E21" s="58"/>
      <c r="F21" s="10"/>
      <c r="G21" s="31">
        <v>45000</v>
      </c>
      <c r="H21" s="32"/>
      <c r="I21" s="23">
        <v>15000</v>
      </c>
      <c r="J21" s="23">
        <v>15000</v>
      </c>
    </row>
    <row r="22" spans="2:10" ht="15">
      <c r="B22" s="3"/>
      <c r="C22" s="39"/>
      <c r="D22" s="40"/>
      <c r="E22" s="41"/>
      <c r="F22" s="3"/>
      <c r="G22" s="31"/>
      <c r="H22" s="32"/>
      <c r="I22" s="23"/>
      <c r="J22" s="23"/>
    </row>
    <row r="23" spans="2:11" ht="15">
      <c r="B23" s="2">
        <v>512300</v>
      </c>
      <c r="C23" s="39" t="s">
        <v>11</v>
      </c>
      <c r="D23" s="40"/>
      <c r="E23" s="41"/>
      <c r="F23" s="3"/>
      <c r="G23" s="31">
        <v>3000</v>
      </c>
      <c r="H23" s="32"/>
      <c r="I23" s="23">
        <v>3000</v>
      </c>
      <c r="J23" s="23">
        <v>3000</v>
      </c>
      <c r="K23" s="27"/>
    </row>
    <row r="24" spans="2:12" ht="15">
      <c r="B24" s="3"/>
      <c r="C24" s="39"/>
      <c r="D24" s="40"/>
      <c r="E24" s="41"/>
      <c r="F24" s="3"/>
      <c r="G24" s="31"/>
      <c r="H24" s="32"/>
      <c r="I24" s="23"/>
      <c r="J24" s="23"/>
      <c r="K24" s="27"/>
      <c r="L24" s="27"/>
    </row>
    <row r="25" spans="2:12" ht="15">
      <c r="B25" s="2">
        <v>518300</v>
      </c>
      <c r="C25" s="39" t="s">
        <v>34</v>
      </c>
      <c r="D25" s="40"/>
      <c r="E25" s="41"/>
      <c r="F25" s="3"/>
      <c r="G25" s="31">
        <v>2000</v>
      </c>
      <c r="H25" s="32"/>
      <c r="I25" s="23">
        <v>2000</v>
      </c>
      <c r="J25" s="23">
        <v>2000</v>
      </c>
      <c r="K25" s="27"/>
      <c r="L25" s="27"/>
    </row>
    <row r="26" spans="2:12" ht="15">
      <c r="B26" s="2">
        <v>518310</v>
      </c>
      <c r="C26" s="39" t="s">
        <v>36</v>
      </c>
      <c r="D26" s="40"/>
      <c r="E26" s="41"/>
      <c r="F26" s="3"/>
      <c r="G26" s="31">
        <v>4000</v>
      </c>
      <c r="H26" s="32"/>
      <c r="I26" s="23">
        <v>5000</v>
      </c>
      <c r="J26" s="23">
        <v>5000</v>
      </c>
      <c r="L26" s="27"/>
    </row>
    <row r="27" spans="2:11" ht="15">
      <c r="B27" s="2">
        <v>518330</v>
      </c>
      <c r="C27" s="39" t="s">
        <v>12</v>
      </c>
      <c r="D27" s="40"/>
      <c r="E27" s="41"/>
      <c r="F27" s="3"/>
      <c r="G27" s="31">
        <v>2000</v>
      </c>
      <c r="H27" s="32"/>
      <c r="I27" s="23">
        <v>2000</v>
      </c>
      <c r="J27" s="23">
        <v>2000</v>
      </c>
      <c r="K27" s="27"/>
    </row>
    <row r="28" spans="2:11" ht="15">
      <c r="B28" s="2">
        <v>518370</v>
      </c>
      <c r="C28" s="39" t="s">
        <v>13</v>
      </c>
      <c r="D28" s="40"/>
      <c r="E28" s="41"/>
      <c r="F28" s="3"/>
      <c r="G28" s="31">
        <v>12000</v>
      </c>
      <c r="H28" s="32"/>
      <c r="I28" s="23">
        <v>10000</v>
      </c>
      <c r="J28" s="23">
        <v>10000</v>
      </c>
      <c r="K28" s="27"/>
    </row>
    <row r="29" spans="2:11" ht="15">
      <c r="B29" s="2">
        <v>518400</v>
      </c>
      <c r="C29" s="39" t="s">
        <v>14</v>
      </c>
      <c r="D29" s="40"/>
      <c r="E29" s="41"/>
      <c r="F29" s="3"/>
      <c r="G29" s="31">
        <v>4000</v>
      </c>
      <c r="H29" s="32"/>
      <c r="I29" s="23">
        <v>4000</v>
      </c>
      <c r="J29" s="23">
        <v>4000</v>
      </c>
      <c r="K29" s="27"/>
    </row>
    <row r="30" spans="2:10" ht="15">
      <c r="B30" s="2">
        <v>518410</v>
      </c>
      <c r="C30" s="39" t="s">
        <v>52</v>
      </c>
      <c r="D30" s="40"/>
      <c r="E30" s="41"/>
      <c r="F30" s="3"/>
      <c r="G30" s="31">
        <v>12000</v>
      </c>
      <c r="H30" s="32"/>
      <c r="I30" s="23">
        <v>12000</v>
      </c>
      <c r="J30" s="23">
        <v>12000</v>
      </c>
    </row>
    <row r="31" spans="2:10" ht="15">
      <c r="B31" s="2">
        <v>518430</v>
      </c>
      <c r="C31" s="39" t="s">
        <v>15</v>
      </c>
      <c r="D31" s="40"/>
      <c r="E31" s="41"/>
      <c r="F31" s="3"/>
      <c r="G31" s="31">
        <v>1000</v>
      </c>
      <c r="H31" s="32"/>
      <c r="I31" s="23">
        <v>1000</v>
      </c>
      <c r="J31" s="23">
        <v>1000</v>
      </c>
    </row>
    <row r="32" spans="2:10" ht="15">
      <c r="B32" s="2"/>
      <c r="C32" s="39"/>
      <c r="D32" s="40"/>
      <c r="E32" s="41"/>
      <c r="F32" s="3"/>
      <c r="G32" s="31"/>
      <c r="H32" s="32"/>
      <c r="I32" s="23"/>
      <c r="J32" s="17"/>
    </row>
    <row r="33" spans="2:10" ht="15">
      <c r="B33" s="2">
        <v>521500</v>
      </c>
      <c r="C33" s="39" t="s">
        <v>39</v>
      </c>
      <c r="D33" s="40"/>
      <c r="E33" s="41"/>
      <c r="F33" s="3"/>
      <c r="G33" s="31">
        <v>3200000</v>
      </c>
      <c r="H33" s="32"/>
      <c r="I33" s="23">
        <v>3200000</v>
      </c>
      <c r="J33" s="23">
        <v>3200000</v>
      </c>
    </row>
    <row r="34" spans="2:10" ht="15">
      <c r="B34" s="2">
        <v>521510</v>
      </c>
      <c r="C34" s="39" t="s">
        <v>40</v>
      </c>
      <c r="D34" s="40"/>
      <c r="E34" s="41"/>
      <c r="F34" s="3"/>
      <c r="G34" s="31">
        <v>25000</v>
      </c>
      <c r="H34" s="32"/>
      <c r="I34" s="23">
        <v>30000</v>
      </c>
      <c r="J34" s="23">
        <v>40000</v>
      </c>
    </row>
    <row r="35" spans="2:12" ht="15">
      <c r="B35" s="2" t="s">
        <v>37</v>
      </c>
      <c r="C35" s="39" t="s">
        <v>41</v>
      </c>
      <c r="D35" s="40"/>
      <c r="E35" s="41"/>
      <c r="F35" s="3"/>
      <c r="G35" s="31">
        <v>1081600</v>
      </c>
      <c r="H35" s="32"/>
      <c r="I35" s="23">
        <v>1081600</v>
      </c>
      <c r="J35" s="23">
        <v>1081600</v>
      </c>
      <c r="L35" s="27"/>
    </row>
    <row r="36" spans="2:12" ht="15">
      <c r="B36" s="2">
        <v>527500</v>
      </c>
      <c r="C36" s="39" t="s">
        <v>42</v>
      </c>
      <c r="D36" s="40"/>
      <c r="E36" s="41"/>
      <c r="F36" s="3"/>
      <c r="G36" s="31">
        <v>64000</v>
      </c>
      <c r="H36" s="32"/>
      <c r="I36" s="23">
        <v>64000</v>
      </c>
      <c r="J36" s="23">
        <v>64000</v>
      </c>
      <c r="L36" s="27"/>
    </row>
    <row r="37" spans="2:12" ht="15">
      <c r="B37" s="2">
        <v>501500</v>
      </c>
      <c r="C37" s="39" t="s">
        <v>43</v>
      </c>
      <c r="D37" s="40"/>
      <c r="E37" s="41"/>
      <c r="F37" s="3"/>
      <c r="G37" s="31">
        <v>30000</v>
      </c>
      <c r="H37" s="32"/>
      <c r="I37" s="23">
        <v>30000</v>
      </c>
      <c r="J37" s="23">
        <v>35000</v>
      </c>
      <c r="L37" s="27"/>
    </row>
    <row r="38" spans="2:13" ht="15">
      <c r="B38" s="2"/>
      <c r="C38" s="39"/>
      <c r="D38" s="40"/>
      <c r="E38" s="41"/>
      <c r="F38" s="3"/>
      <c r="G38" s="31" t="s">
        <v>1</v>
      </c>
      <c r="H38" s="32"/>
      <c r="I38" s="23"/>
      <c r="J38" s="23"/>
      <c r="K38" s="27"/>
      <c r="L38" s="27"/>
      <c r="M38" s="27"/>
    </row>
    <row r="39" spans="2:12" ht="15">
      <c r="B39" s="2">
        <v>521500</v>
      </c>
      <c r="C39" s="39" t="s">
        <v>38</v>
      </c>
      <c r="D39" s="40"/>
      <c r="E39" s="41"/>
      <c r="F39" s="3"/>
      <c r="G39" s="31">
        <v>20000</v>
      </c>
      <c r="H39" s="32"/>
      <c r="I39" s="23">
        <v>20000</v>
      </c>
      <c r="J39" s="23">
        <v>20000</v>
      </c>
      <c r="L39" s="27" t="s">
        <v>2</v>
      </c>
    </row>
    <row r="40" spans="2:10" ht="15">
      <c r="B40" s="2"/>
      <c r="C40" s="39"/>
      <c r="D40" s="40"/>
      <c r="E40" s="41"/>
      <c r="F40" s="3"/>
      <c r="G40" s="21"/>
      <c r="H40" s="22"/>
      <c r="I40" s="23"/>
      <c r="J40" s="23"/>
    </row>
    <row r="41" spans="2:12" ht="15">
      <c r="B41" s="2">
        <v>549310</v>
      </c>
      <c r="C41" s="39" t="s">
        <v>16</v>
      </c>
      <c r="D41" s="40"/>
      <c r="E41" s="41"/>
      <c r="F41" s="3"/>
      <c r="G41" s="31">
        <v>12000</v>
      </c>
      <c r="H41" s="32"/>
      <c r="I41" s="23">
        <v>12000</v>
      </c>
      <c r="J41" s="23">
        <v>12000</v>
      </c>
      <c r="L41" s="27"/>
    </row>
    <row r="42" spans="2:12" ht="15">
      <c r="B42" s="2">
        <v>549300</v>
      </c>
      <c r="C42" s="39" t="s">
        <v>61</v>
      </c>
      <c r="D42" s="40"/>
      <c r="E42" s="41"/>
      <c r="F42" s="3"/>
      <c r="G42" s="31">
        <v>15000</v>
      </c>
      <c r="H42" s="32"/>
      <c r="I42" s="23">
        <v>15000</v>
      </c>
      <c r="J42" s="23">
        <v>15000</v>
      </c>
      <c r="L42" s="27"/>
    </row>
    <row r="43" spans="2:12" ht="15">
      <c r="B43" s="11">
        <v>549300</v>
      </c>
      <c r="C43" s="56" t="s">
        <v>28</v>
      </c>
      <c r="D43" s="57"/>
      <c r="E43" s="58"/>
      <c r="F43" s="10"/>
      <c r="G43" s="31">
        <v>2000</v>
      </c>
      <c r="H43" s="32"/>
      <c r="I43" s="23">
        <v>2000</v>
      </c>
      <c r="J43" s="23">
        <v>2000</v>
      </c>
      <c r="L43" s="27"/>
    </row>
    <row r="44" spans="2:13" ht="15">
      <c r="B44" s="2">
        <v>558300</v>
      </c>
      <c r="C44" s="39" t="s">
        <v>17</v>
      </c>
      <c r="D44" s="40"/>
      <c r="E44" s="41"/>
      <c r="F44" s="3"/>
      <c r="G44" s="31">
        <v>20000</v>
      </c>
      <c r="H44" s="32"/>
      <c r="I44" s="23">
        <v>20000</v>
      </c>
      <c r="J44" s="23">
        <v>20000</v>
      </c>
      <c r="L44" s="27" t="s">
        <v>2</v>
      </c>
      <c r="M44" s="27"/>
    </row>
    <row r="45" spans="2:15" ht="15.75">
      <c r="B45" s="39"/>
      <c r="C45" s="40"/>
      <c r="D45" s="40"/>
      <c r="E45" s="40"/>
      <c r="F45" s="41"/>
      <c r="G45" s="61">
        <f>SUM(G10:H44)</f>
        <v>4773600</v>
      </c>
      <c r="H45" s="62"/>
      <c r="I45" s="24">
        <f>SUM(I10:I44)</f>
        <v>4746600</v>
      </c>
      <c r="J45" s="24">
        <f>SUM(J10:J44)</f>
        <v>4765600</v>
      </c>
      <c r="L45" s="27"/>
      <c r="M45" t="s">
        <v>2</v>
      </c>
      <c r="O45" t="s">
        <v>2</v>
      </c>
    </row>
    <row r="46" spans="2:13" ht="23.25">
      <c r="B46" s="5"/>
      <c r="C46" s="6"/>
      <c r="D46" s="6"/>
      <c r="E46" s="6"/>
      <c r="F46" s="6"/>
      <c r="G46" s="6"/>
      <c r="H46" s="6"/>
      <c r="I46" s="7"/>
      <c r="K46" s="8"/>
      <c r="M46" t="s">
        <v>2</v>
      </c>
    </row>
    <row r="47" spans="2:13" ht="18.75">
      <c r="B47" s="48" t="s">
        <v>50</v>
      </c>
      <c r="C47" s="49"/>
      <c r="D47" s="49"/>
      <c r="E47" s="49"/>
      <c r="F47" s="49"/>
      <c r="G47" s="49"/>
      <c r="H47" s="49"/>
      <c r="I47" s="50"/>
      <c r="M47" s="27" t="s">
        <v>2</v>
      </c>
    </row>
    <row r="48" spans="2:13" ht="15">
      <c r="B48" s="63" t="s">
        <v>2</v>
      </c>
      <c r="C48" s="64"/>
      <c r="D48" s="64"/>
      <c r="E48" s="64"/>
      <c r="F48" s="64"/>
      <c r="G48" s="64"/>
      <c r="H48" s="64"/>
      <c r="I48" s="65"/>
      <c r="L48" s="27"/>
      <c r="M48" s="27" t="s">
        <v>2</v>
      </c>
    </row>
    <row r="49" spans="2:13" ht="15">
      <c r="B49" s="66" t="s">
        <v>2</v>
      </c>
      <c r="C49" s="67"/>
      <c r="D49" s="67"/>
      <c r="E49" s="68"/>
      <c r="F49" s="4" t="s">
        <v>2</v>
      </c>
      <c r="G49" s="69" t="s">
        <v>2</v>
      </c>
      <c r="H49" s="70"/>
      <c r="I49" s="9">
        <v>2023</v>
      </c>
      <c r="J49" s="9">
        <v>2024</v>
      </c>
      <c r="K49" s="9">
        <v>2025</v>
      </c>
      <c r="L49" s="27"/>
      <c r="M49" s="27" t="s">
        <v>2</v>
      </c>
    </row>
    <row r="50" spans="2:11" ht="15">
      <c r="B50" s="63"/>
      <c r="C50" s="64"/>
      <c r="D50" s="64"/>
      <c r="E50" s="65"/>
      <c r="F50" s="4" t="s">
        <v>2</v>
      </c>
      <c r="G50" s="69" t="s">
        <v>33</v>
      </c>
      <c r="H50" s="70"/>
      <c r="I50" s="9" t="s">
        <v>48</v>
      </c>
      <c r="J50" s="9" t="s">
        <v>48</v>
      </c>
      <c r="K50" s="9" t="s">
        <v>48</v>
      </c>
    </row>
    <row r="51" spans="2:11" ht="15">
      <c r="B51" s="18"/>
      <c r="C51" s="20"/>
      <c r="D51" s="20"/>
      <c r="E51" s="19"/>
      <c r="F51" s="4"/>
      <c r="G51" s="12"/>
      <c r="H51" s="13"/>
      <c r="I51" s="9">
        <v>0.5276</v>
      </c>
      <c r="J51" s="9">
        <v>0.5276</v>
      </c>
      <c r="K51" s="9">
        <v>0.5276</v>
      </c>
    </row>
    <row r="52" spans="2:11" ht="15">
      <c r="B52" s="2">
        <v>501300</v>
      </c>
      <c r="C52" s="39" t="s">
        <v>0</v>
      </c>
      <c r="D52" s="40"/>
      <c r="E52" s="41"/>
      <c r="F52" s="3" t="s">
        <v>2</v>
      </c>
      <c r="G52" s="31">
        <v>5000</v>
      </c>
      <c r="H52" s="32"/>
      <c r="I52" s="23">
        <f>G52*I51</f>
        <v>2638</v>
      </c>
      <c r="J52" s="23">
        <f>G52*J51</f>
        <v>2638</v>
      </c>
      <c r="K52" s="23">
        <f>G52*K51</f>
        <v>2638</v>
      </c>
    </row>
    <row r="53" spans="2:11" ht="15">
      <c r="B53" s="2">
        <v>501310</v>
      </c>
      <c r="C53" s="39" t="s">
        <v>18</v>
      </c>
      <c r="D53" s="40"/>
      <c r="E53" s="41"/>
      <c r="F53" s="3" t="s">
        <v>2</v>
      </c>
      <c r="G53" s="31">
        <v>1000</v>
      </c>
      <c r="H53" s="32"/>
      <c r="I53" s="23">
        <f>G53*I51</f>
        <v>527.5999999999999</v>
      </c>
      <c r="J53" s="23">
        <f>G53*J51</f>
        <v>527.5999999999999</v>
      </c>
      <c r="K53" s="23">
        <f>G53*K51</f>
        <v>527.5999999999999</v>
      </c>
    </row>
    <row r="54" spans="2:11" ht="15">
      <c r="B54" s="2">
        <v>501320</v>
      </c>
      <c r="C54" s="39" t="s">
        <v>19</v>
      </c>
      <c r="D54" s="40"/>
      <c r="E54" s="41"/>
      <c r="F54" s="3" t="s">
        <v>2</v>
      </c>
      <c r="G54" s="31">
        <v>15000</v>
      </c>
      <c r="H54" s="32"/>
      <c r="I54" s="23">
        <f>G54*I51</f>
        <v>7913.999999999999</v>
      </c>
      <c r="J54" s="23">
        <f>G54*J51</f>
        <v>7913.999999999999</v>
      </c>
      <c r="K54" s="23">
        <f>G54*K51</f>
        <v>7913.999999999999</v>
      </c>
    </row>
    <row r="55" spans="2:11" ht="15">
      <c r="B55" s="2">
        <v>501340</v>
      </c>
      <c r="C55" s="39" t="s">
        <v>25</v>
      </c>
      <c r="D55" s="40"/>
      <c r="E55" s="41"/>
      <c r="F55" s="3" t="s">
        <v>2</v>
      </c>
      <c r="G55" s="31">
        <v>10000</v>
      </c>
      <c r="H55" s="32"/>
      <c r="I55" s="23">
        <f>G55*I51</f>
        <v>5276</v>
      </c>
      <c r="J55" s="23">
        <f>G55*J51</f>
        <v>5276</v>
      </c>
      <c r="K55" s="23">
        <f>G55*K51</f>
        <v>5276</v>
      </c>
    </row>
    <row r="56" spans="2:11" ht="15">
      <c r="B56" s="2">
        <v>501370</v>
      </c>
      <c r="C56" s="39" t="s">
        <v>20</v>
      </c>
      <c r="D56" s="40"/>
      <c r="E56" s="41"/>
      <c r="F56" s="3" t="s">
        <v>2</v>
      </c>
      <c r="G56" s="31">
        <v>13000</v>
      </c>
      <c r="H56" s="32"/>
      <c r="I56" s="23">
        <f>G56*I51</f>
        <v>6858.799999999999</v>
      </c>
      <c r="J56" s="23">
        <f>G56*J51</f>
        <v>6858.799999999999</v>
      </c>
      <c r="K56" s="23">
        <f>G56*K51</f>
        <v>6858.799999999999</v>
      </c>
    </row>
    <row r="57" spans="2:11" ht="15">
      <c r="B57" s="2">
        <v>501350</v>
      </c>
      <c r="C57" s="39" t="s">
        <v>35</v>
      </c>
      <c r="D57" s="40"/>
      <c r="E57" s="41"/>
      <c r="F57" s="3"/>
      <c r="G57" s="31">
        <v>8000</v>
      </c>
      <c r="H57" s="32"/>
      <c r="I57" s="23">
        <f>G57*I51</f>
        <v>4220.799999999999</v>
      </c>
      <c r="J57" s="23">
        <f>G57*J51</f>
        <v>4220.799999999999</v>
      </c>
      <c r="K57" s="23">
        <f>G57*K51</f>
        <v>4220.799999999999</v>
      </c>
    </row>
    <row r="58" spans="2:11" ht="15">
      <c r="B58" s="2">
        <v>502300</v>
      </c>
      <c r="C58" s="39" t="s">
        <v>21</v>
      </c>
      <c r="D58" s="40"/>
      <c r="E58" s="41"/>
      <c r="F58" s="3" t="s">
        <v>2</v>
      </c>
      <c r="G58" s="31">
        <v>95700</v>
      </c>
      <c r="H58" s="32"/>
      <c r="I58" s="23">
        <f>G58*I51</f>
        <v>50491.31999999999</v>
      </c>
      <c r="J58" s="23">
        <f>G58*J51</f>
        <v>50491.31999999999</v>
      </c>
      <c r="K58" s="23">
        <f>G58*K51</f>
        <v>50491.31999999999</v>
      </c>
    </row>
    <row r="59" spans="2:11" ht="15">
      <c r="B59" s="2">
        <v>502320</v>
      </c>
      <c r="C59" s="39" t="s">
        <v>22</v>
      </c>
      <c r="D59" s="40"/>
      <c r="E59" s="41"/>
      <c r="F59" s="3" t="s">
        <v>2</v>
      </c>
      <c r="G59" s="31">
        <v>39600</v>
      </c>
      <c r="H59" s="32"/>
      <c r="I59" s="23">
        <f>G59*I51</f>
        <v>20892.96</v>
      </c>
      <c r="J59" s="23">
        <f>G59*J51</f>
        <v>20892.96</v>
      </c>
      <c r="K59" s="23">
        <f>G59*K51</f>
        <v>20892.96</v>
      </c>
    </row>
    <row r="60" spans="2:11" ht="15">
      <c r="B60" s="2">
        <v>511300</v>
      </c>
      <c r="C60" s="39" t="s">
        <v>54</v>
      </c>
      <c r="D60" s="40"/>
      <c r="E60" s="41"/>
      <c r="F60" s="3"/>
      <c r="G60" s="31">
        <v>25000</v>
      </c>
      <c r="H60" s="32"/>
      <c r="I60" s="23">
        <f>G60*I51</f>
        <v>13189.999999999998</v>
      </c>
      <c r="J60" s="23">
        <f>G60*J51</f>
        <v>13189.999999999998</v>
      </c>
      <c r="K60" s="23">
        <f>G60*K51</f>
        <v>13189.999999999998</v>
      </c>
    </row>
    <row r="61" spans="2:11" ht="15">
      <c r="B61" s="2">
        <v>512300</v>
      </c>
      <c r="C61" s="39" t="s">
        <v>11</v>
      </c>
      <c r="D61" s="40"/>
      <c r="E61" s="41"/>
      <c r="F61" s="3" t="s">
        <v>2</v>
      </c>
      <c r="G61" s="31">
        <v>2000</v>
      </c>
      <c r="H61" s="32"/>
      <c r="I61" s="23">
        <f>G61*I51</f>
        <v>1055.1999999999998</v>
      </c>
      <c r="J61" s="23">
        <f>G61*J51</f>
        <v>1055.1999999999998</v>
      </c>
      <c r="K61" s="23">
        <f>G61*K51</f>
        <v>1055.1999999999998</v>
      </c>
    </row>
    <row r="62" spans="2:11" ht="15">
      <c r="B62" s="2">
        <v>518330</v>
      </c>
      <c r="C62" s="39" t="s">
        <v>30</v>
      </c>
      <c r="D62" s="40"/>
      <c r="E62" s="41"/>
      <c r="F62" s="3"/>
      <c r="G62" s="31">
        <v>11000</v>
      </c>
      <c r="H62" s="32"/>
      <c r="I62" s="23">
        <f>G62*I51</f>
        <v>5803.599999999999</v>
      </c>
      <c r="J62" s="23">
        <f>G62*J51</f>
        <v>5803.599999999999</v>
      </c>
      <c r="K62" s="23">
        <f>G62*K51</f>
        <v>5803.599999999999</v>
      </c>
    </row>
    <row r="63" spans="2:11" ht="15">
      <c r="B63" s="2">
        <v>518300</v>
      </c>
      <c r="C63" s="39" t="s">
        <v>23</v>
      </c>
      <c r="D63" s="40"/>
      <c r="E63" s="41"/>
      <c r="F63" s="3" t="s">
        <v>2</v>
      </c>
      <c r="G63" s="31">
        <v>9000</v>
      </c>
      <c r="H63" s="32"/>
      <c r="I63" s="23">
        <f>G63*I51</f>
        <v>4748.4</v>
      </c>
      <c r="J63" s="23">
        <f>G63*J51</f>
        <v>4748.4</v>
      </c>
      <c r="K63" s="23">
        <f>G63*K51</f>
        <v>4748.4</v>
      </c>
    </row>
    <row r="64" spans="2:11" ht="15">
      <c r="B64" s="2">
        <v>518310</v>
      </c>
      <c r="C64" s="39" t="s">
        <v>63</v>
      </c>
      <c r="D64" s="40"/>
      <c r="E64" s="41"/>
      <c r="F64" s="3" t="s">
        <v>2</v>
      </c>
      <c r="G64" s="31">
        <v>3000</v>
      </c>
      <c r="H64" s="32"/>
      <c r="I64" s="23">
        <f>G64*I51</f>
        <v>1582.8</v>
      </c>
      <c r="J64" s="23">
        <f>G64*J51</f>
        <v>1582.8</v>
      </c>
      <c r="K64" s="23">
        <f>G64*K51</f>
        <v>1582.8</v>
      </c>
    </row>
    <row r="65" spans="2:11" ht="15">
      <c r="B65" s="2">
        <v>518370</v>
      </c>
      <c r="C65" s="39" t="s">
        <v>32</v>
      </c>
      <c r="D65" s="40"/>
      <c r="E65" s="41"/>
      <c r="F65" s="3"/>
      <c r="G65" s="31">
        <v>7000</v>
      </c>
      <c r="H65" s="32"/>
      <c r="I65" s="23">
        <f>G65*I51</f>
        <v>3693.2</v>
      </c>
      <c r="J65" s="23">
        <f>G65*J51</f>
        <v>3693.2</v>
      </c>
      <c r="K65" s="23">
        <f>G65*K51</f>
        <v>3693.2</v>
      </c>
    </row>
    <row r="66" spans="2:11" ht="15">
      <c r="B66" s="2">
        <v>518560</v>
      </c>
      <c r="C66" s="39" t="s">
        <v>24</v>
      </c>
      <c r="D66" s="40"/>
      <c r="E66" s="41"/>
      <c r="F66" s="3" t="s">
        <v>2</v>
      </c>
      <c r="G66" s="31">
        <v>2500</v>
      </c>
      <c r="H66" s="32"/>
      <c r="I66" s="23">
        <f>G66*I51</f>
        <v>1319</v>
      </c>
      <c r="J66" s="23">
        <f>G66*J51</f>
        <v>1319</v>
      </c>
      <c r="K66" s="23">
        <f>G66*K51</f>
        <v>1319</v>
      </c>
    </row>
    <row r="67" spans="2:11" ht="15">
      <c r="B67" s="2">
        <v>518400</v>
      </c>
      <c r="C67" s="39" t="s">
        <v>31</v>
      </c>
      <c r="D67" s="40"/>
      <c r="E67" s="41"/>
      <c r="F67" s="3"/>
      <c r="G67" s="31">
        <v>2000</v>
      </c>
      <c r="H67" s="32"/>
      <c r="I67" s="23">
        <f>G67*I51</f>
        <v>1055.1999999999998</v>
      </c>
      <c r="J67" s="23">
        <f>G67*J51</f>
        <v>1055.1999999999998</v>
      </c>
      <c r="K67" s="23">
        <f>G67*K51</f>
        <v>1055.1999999999998</v>
      </c>
    </row>
    <row r="68" spans="2:11" ht="15">
      <c r="B68" s="2">
        <v>549300</v>
      </c>
      <c r="C68" s="39" t="s">
        <v>49</v>
      </c>
      <c r="D68" s="40"/>
      <c r="E68" s="41"/>
      <c r="F68" s="3"/>
      <c r="G68" s="31">
        <v>2000</v>
      </c>
      <c r="H68" s="32"/>
      <c r="I68" s="23">
        <f>G68*I51</f>
        <v>1055.1999999999998</v>
      </c>
      <c r="J68" s="23">
        <f>G68*J51</f>
        <v>1055.1999999999998</v>
      </c>
      <c r="K68" s="23">
        <f>G68*K51</f>
        <v>1055.1999999999998</v>
      </c>
    </row>
    <row r="69" spans="2:11" ht="15">
      <c r="B69" s="2">
        <v>558300</v>
      </c>
      <c r="C69" s="39" t="s">
        <v>17</v>
      </c>
      <c r="D69" s="40"/>
      <c r="E69" s="41"/>
      <c r="F69" s="3" t="s">
        <v>2</v>
      </c>
      <c r="G69" s="31">
        <v>10000</v>
      </c>
      <c r="H69" s="32"/>
      <c r="I69" s="23">
        <f>G69*I51</f>
        <v>5276</v>
      </c>
      <c r="J69" s="23">
        <f>G69*J51</f>
        <v>5276</v>
      </c>
      <c r="K69" s="23">
        <f>G69*K51</f>
        <v>5276</v>
      </c>
    </row>
    <row r="70" spans="2:11" ht="15.75">
      <c r="B70" s="15"/>
      <c r="C70" s="77"/>
      <c r="D70" s="78"/>
      <c r="E70" s="79"/>
      <c r="F70" s="15" t="s">
        <v>2</v>
      </c>
      <c r="G70" s="83">
        <f>SUM(G52:H69)</f>
        <v>260800</v>
      </c>
      <c r="H70" s="84"/>
      <c r="I70" s="24">
        <f>SUM(I52:I69)</f>
        <v>137598.08</v>
      </c>
      <c r="J70" s="24">
        <f>SUM(J52:J69)</f>
        <v>137598.08</v>
      </c>
      <c r="K70" s="24">
        <f>SUM(K52:K69)</f>
        <v>137598.08</v>
      </c>
    </row>
    <row r="71" spans="2:9" ht="15">
      <c r="B71" s="33"/>
      <c r="C71" s="34"/>
      <c r="D71" s="34"/>
      <c r="E71" s="34"/>
      <c r="F71" s="34"/>
      <c r="G71" s="34"/>
      <c r="H71" s="34"/>
      <c r="I71" s="35"/>
    </row>
    <row r="72" spans="2:9" ht="15">
      <c r="B72" s="33"/>
      <c r="C72" s="34"/>
      <c r="D72" s="34"/>
      <c r="E72" s="34"/>
      <c r="F72" s="34"/>
      <c r="G72" s="34"/>
      <c r="H72" s="34"/>
      <c r="I72" s="35"/>
    </row>
    <row r="73" spans="2:11" ht="18.75">
      <c r="B73" s="48" t="s">
        <v>64</v>
      </c>
      <c r="C73" s="49"/>
      <c r="D73" s="49"/>
      <c r="E73" s="49"/>
      <c r="F73" s="49"/>
      <c r="G73" s="49"/>
      <c r="H73" s="49"/>
      <c r="I73" s="49"/>
      <c r="J73" s="49"/>
      <c r="K73" s="50"/>
    </row>
    <row r="74" spans="2:11" ht="15.75">
      <c r="B74" s="33"/>
      <c r="C74" s="34"/>
      <c r="D74" s="34"/>
      <c r="E74" s="34"/>
      <c r="F74" s="35"/>
      <c r="G74" s="85" t="s">
        <v>57</v>
      </c>
      <c r="H74" s="86"/>
      <c r="I74" s="87"/>
      <c r="J74" s="29" t="s">
        <v>58</v>
      </c>
      <c r="K74" s="28" t="s">
        <v>60</v>
      </c>
    </row>
    <row r="75" spans="2:11" ht="15">
      <c r="B75" s="39" t="s">
        <v>26</v>
      </c>
      <c r="C75" s="40"/>
      <c r="D75" s="40"/>
      <c r="E75" s="40"/>
      <c r="F75" s="41"/>
      <c r="G75" s="80">
        <v>328000</v>
      </c>
      <c r="H75" s="81"/>
      <c r="I75" s="82"/>
      <c r="J75" s="23">
        <v>326000</v>
      </c>
      <c r="K75" s="23">
        <v>330000</v>
      </c>
    </row>
    <row r="76" spans="2:14" ht="15">
      <c r="B76" s="39" t="s">
        <v>44</v>
      </c>
      <c r="C76" s="40"/>
      <c r="D76" s="40"/>
      <c r="E76" s="40"/>
      <c r="F76" s="41"/>
      <c r="G76" s="80">
        <v>138000</v>
      </c>
      <c r="H76" s="81"/>
      <c r="I76" s="82"/>
      <c r="J76" s="23">
        <v>138000</v>
      </c>
      <c r="K76" s="23">
        <v>138000</v>
      </c>
      <c r="N76" s="27" t="s">
        <v>2</v>
      </c>
    </row>
    <row r="77" spans="2:11" ht="15">
      <c r="B77" s="39" t="s">
        <v>45</v>
      </c>
      <c r="C77" s="40"/>
      <c r="D77" s="40"/>
      <c r="E77" s="40"/>
      <c r="F77" s="41"/>
      <c r="G77" s="80">
        <f>G33+G34+G35+G36+G37</f>
        <v>4400600</v>
      </c>
      <c r="H77" s="81"/>
      <c r="I77" s="82"/>
      <c r="J77" s="23">
        <f>I33+I34+I35+I36+I37</f>
        <v>4405600</v>
      </c>
      <c r="K77" s="23">
        <f>J33+J34+J35+J36+J37</f>
        <v>4420600</v>
      </c>
    </row>
    <row r="78" spans="2:11" ht="15">
      <c r="B78" s="39" t="s">
        <v>27</v>
      </c>
      <c r="C78" s="40"/>
      <c r="D78" s="40"/>
      <c r="E78" s="40"/>
      <c r="F78" s="41"/>
      <c r="G78" s="80">
        <f>G75+G76+G77</f>
        <v>4866600</v>
      </c>
      <c r="H78" s="81"/>
      <c r="I78" s="82"/>
      <c r="J78" s="23">
        <f>SUM(J74:J77)</f>
        <v>4869600</v>
      </c>
      <c r="K78" s="23">
        <f>SUM(K75:K77)</f>
        <v>4888600</v>
      </c>
    </row>
    <row r="79" spans="2:11" ht="24" customHeight="1">
      <c r="B79" s="74" t="s">
        <v>55</v>
      </c>
      <c r="C79" s="75"/>
      <c r="D79" s="75"/>
      <c r="E79" s="75"/>
      <c r="F79" s="76"/>
      <c r="G79" s="71">
        <f>G78</f>
        <v>4866600</v>
      </c>
      <c r="H79" s="72"/>
      <c r="I79" s="73"/>
      <c r="J79" s="30">
        <f>J78</f>
        <v>4869600</v>
      </c>
      <c r="K79" s="30">
        <v>4888600</v>
      </c>
    </row>
    <row r="80" spans="2:15" ht="15">
      <c r="B80" s="16"/>
      <c r="C80" s="16"/>
      <c r="D80" s="16"/>
      <c r="E80" s="16"/>
      <c r="F80" s="16"/>
      <c r="G80" s="16"/>
      <c r="H80" s="16"/>
      <c r="I80" s="16"/>
      <c r="O80" t="s">
        <v>2</v>
      </c>
    </row>
    <row r="81" spans="2:9" ht="15">
      <c r="B81" t="s">
        <v>59</v>
      </c>
      <c r="C81" s="16"/>
      <c r="D81" s="16"/>
      <c r="E81" s="16"/>
      <c r="F81" s="16"/>
      <c r="G81" s="16"/>
      <c r="H81" s="16"/>
      <c r="I81" s="16"/>
    </row>
    <row r="82" spans="2:9" ht="15">
      <c r="B82" s="16"/>
      <c r="C82" s="16"/>
      <c r="D82" s="16"/>
      <c r="E82" s="16"/>
      <c r="F82" s="16"/>
      <c r="G82" s="16"/>
      <c r="H82" s="16"/>
      <c r="I82" s="16"/>
    </row>
    <row r="83" spans="2:9" ht="21">
      <c r="B83" s="51" t="s">
        <v>56</v>
      </c>
      <c r="C83" s="52"/>
      <c r="D83" s="52"/>
      <c r="E83" s="52"/>
      <c r="F83" s="52"/>
      <c r="G83" s="52"/>
      <c r="H83" s="52"/>
      <c r="I83" s="53"/>
    </row>
    <row r="88" ht="15">
      <c r="K88" s="27" t="s">
        <v>2</v>
      </c>
    </row>
  </sheetData>
  <sheetProtection/>
  <mergeCells count="142">
    <mergeCell ref="G29:H29"/>
    <mergeCell ref="G23:H23"/>
    <mergeCell ref="G14:H14"/>
    <mergeCell ref="G16:H16"/>
    <mergeCell ref="C28:E28"/>
    <mergeCell ref="G19:H19"/>
    <mergeCell ref="C18:E18"/>
    <mergeCell ref="C10:E10"/>
    <mergeCell ref="C11:E11"/>
    <mergeCell ref="C12:E12"/>
    <mergeCell ref="C67:E67"/>
    <mergeCell ref="B45:F45"/>
    <mergeCell ref="G18:H18"/>
    <mergeCell ref="C39:E39"/>
    <mergeCell ref="C25:E25"/>
    <mergeCell ref="C26:E26"/>
    <mergeCell ref="C27:E27"/>
    <mergeCell ref="C64:E64"/>
    <mergeCell ref="G41:H41"/>
    <mergeCell ref="G43:H43"/>
    <mergeCell ref="G74:I74"/>
    <mergeCell ref="B72:I72"/>
    <mergeCell ref="C65:E65"/>
    <mergeCell ref="B73:K73"/>
    <mergeCell ref="B74:F74"/>
    <mergeCell ref="B76:F76"/>
    <mergeCell ref="G76:I76"/>
    <mergeCell ref="B77:F77"/>
    <mergeCell ref="C68:E68"/>
    <mergeCell ref="G63:H63"/>
    <mergeCell ref="G64:H64"/>
    <mergeCell ref="G66:H66"/>
    <mergeCell ref="G67:H67"/>
    <mergeCell ref="G69:H69"/>
    <mergeCell ref="G70:H70"/>
    <mergeCell ref="G65:H65"/>
    <mergeCell ref="G57:H57"/>
    <mergeCell ref="G58:H58"/>
    <mergeCell ref="G59:H59"/>
    <mergeCell ref="G60:H60"/>
    <mergeCell ref="G56:H56"/>
    <mergeCell ref="G62:H62"/>
    <mergeCell ref="G61:H61"/>
    <mergeCell ref="C31:E31"/>
    <mergeCell ref="C55:E55"/>
    <mergeCell ref="C33:E33"/>
    <mergeCell ref="B48:I48"/>
    <mergeCell ref="G49:H49"/>
    <mergeCell ref="G54:H54"/>
    <mergeCell ref="G38:H38"/>
    <mergeCell ref="G31:H31"/>
    <mergeCell ref="C34:E34"/>
    <mergeCell ref="C62:E62"/>
    <mergeCell ref="C66:E66"/>
    <mergeCell ref="G75:I75"/>
    <mergeCell ref="B75:F75"/>
    <mergeCell ref="C60:E60"/>
    <mergeCell ref="B78:F78"/>
    <mergeCell ref="G78:I78"/>
    <mergeCell ref="G68:H68"/>
    <mergeCell ref="C63:E63"/>
    <mergeCell ref="G77:I77"/>
    <mergeCell ref="C43:E43"/>
    <mergeCell ref="G34:H34"/>
    <mergeCell ref="G39:H39"/>
    <mergeCell ref="G44:H44"/>
    <mergeCell ref="G33:H33"/>
    <mergeCell ref="G79:I79"/>
    <mergeCell ref="B79:F79"/>
    <mergeCell ref="C59:E59"/>
    <mergeCell ref="C69:E69"/>
    <mergeCell ref="C70:E70"/>
    <mergeCell ref="G28:H28"/>
    <mergeCell ref="C58:E58"/>
    <mergeCell ref="C61:E61"/>
    <mergeCell ref="G26:H26"/>
    <mergeCell ref="G45:H45"/>
    <mergeCell ref="G30:H30"/>
    <mergeCell ref="B50:E50"/>
    <mergeCell ref="B49:E49"/>
    <mergeCell ref="G50:H50"/>
    <mergeCell ref="C44:E44"/>
    <mergeCell ref="G53:H53"/>
    <mergeCell ref="G7:H7"/>
    <mergeCell ref="C19:E19"/>
    <mergeCell ref="C21:E21"/>
    <mergeCell ref="C23:E23"/>
    <mergeCell ref="C24:E24"/>
    <mergeCell ref="G24:H24"/>
    <mergeCell ref="G17:H17"/>
    <mergeCell ref="G9:H9"/>
    <mergeCell ref="G27:H27"/>
    <mergeCell ref="B83:I83"/>
    <mergeCell ref="G8:H8"/>
    <mergeCell ref="G12:H12"/>
    <mergeCell ref="G13:H13"/>
    <mergeCell ref="C17:E17"/>
    <mergeCell ref="G21:H21"/>
    <mergeCell ref="C30:E30"/>
    <mergeCell ref="C36:E36"/>
    <mergeCell ref="G11:H11"/>
    <mergeCell ref="B9:E9"/>
    <mergeCell ref="G15:H15"/>
    <mergeCell ref="C22:E22"/>
    <mergeCell ref="C57:E57"/>
    <mergeCell ref="C56:E56"/>
    <mergeCell ref="B47:I47"/>
    <mergeCell ref="G25:H25"/>
    <mergeCell ref="C41:E41"/>
    <mergeCell ref="C52:E52"/>
    <mergeCell ref="C53:E53"/>
    <mergeCell ref="G52:H52"/>
    <mergeCell ref="C54:E54"/>
    <mergeCell ref="G55:H55"/>
    <mergeCell ref="G36:H36"/>
    <mergeCell ref="C37:E37"/>
    <mergeCell ref="G37:H37"/>
    <mergeCell ref="B7:E7"/>
    <mergeCell ref="C29:E29"/>
    <mergeCell ref="C14:E14"/>
    <mergeCell ref="C15:E15"/>
    <mergeCell ref="C16:E16"/>
    <mergeCell ref="C40:E40"/>
    <mergeCell ref="G32:H32"/>
    <mergeCell ref="G10:H10"/>
    <mergeCell ref="C20:E20"/>
    <mergeCell ref="B6:J6"/>
    <mergeCell ref="B2:J2"/>
    <mergeCell ref="B3:J3"/>
    <mergeCell ref="B4:J4"/>
    <mergeCell ref="B5:J5"/>
    <mergeCell ref="C13:E13"/>
    <mergeCell ref="G22:H22"/>
    <mergeCell ref="G20:H20"/>
    <mergeCell ref="B71:I71"/>
    <mergeCell ref="B8:E8"/>
    <mergeCell ref="C35:E35"/>
    <mergeCell ref="G35:H35"/>
    <mergeCell ref="C42:E42"/>
    <mergeCell ref="G42:H42"/>
    <mergeCell ref="C32:E32"/>
    <mergeCell ref="C38:E38"/>
  </mergeCells>
  <printOptions/>
  <pageMargins left="0.7" right="0.7" top="0.787401575" bottom="0.787401575" header="0.3" footer="0.3"/>
  <pageSetup fitToWidth="0" fitToHeight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Blanka</cp:lastModifiedBy>
  <cp:lastPrinted>2018-12-02T16:57:38Z</cp:lastPrinted>
  <dcterms:created xsi:type="dcterms:W3CDTF">2013-02-24T14:57:08Z</dcterms:created>
  <dcterms:modified xsi:type="dcterms:W3CDTF">2020-12-15T09:05:29Z</dcterms:modified>
  <cp:category/>
  <cp:version/>
  <cp:contentType/>
  <cp:contentStatus/>
</cp:coreProperties>
</file>